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345" windowWidth="13260" windowHeight="528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A47" i="2"/>
  <c r="AG49" i="2"/>
  <c r="AG54" i="2"/>
  <c r="AQ54" i="2"/>
  <c r="AG56" i="2"/>
  <c r="AA57" i="2"/>
  <c r="AA61" i="2"/>
  <c r="AK61" i="2"/>
  <c r="AG63" i="2"/>
  <c r="AA65" i="2"/>
  <c r="AG67" i="2"/>
  <c r="AA68" i="2"/>
  <c r="AA44" i="2"/>
  <c r="AK44" i="2"/>
  <c r="AG47" i="2"/>
  <c r="AA48" i="2"/>
  <c r="AA49" i="2"/>
  <c r="AK49" i="2"/>
  <c r="AG50" i="2"/>
  <c r="AK54" i="2"/>
  <c r="AA56" i="2"/>
  <c r="AK56" i="2"/>
  <c r="AG57" i="2"/>
  <c r="AG61" i="2"/>
  <c r="AQ61" i="2"/>
  <c r="AA63" i="2"/>
  <c r="AK63" i="2"/>
  <c r="AA64" i="2"/>
  <c r="AG65" i="2"/>
  <c r="AA66" i="2"/>
  <c r="AA67" i="2"/>
  <c r="AK67" i="2"/>
  <c r="AG68" i="2"/>
  <c r="J3613" i="1"/>
  <c r="AA54" i="2"/>
  <c r="J3616" i="1"/>
  <c r="J3627" i="1" s="1"/>
  <c r="AK43" i="2" l="1"/>
  <c r="AG39" i="2"/>
  <c r="AA45"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AO53" i="2"/>
  <c r="AA36" i="2"/>
  <c r="AG38" i="2"/>
  <c r="AA42" i="2"/>
  <c r="AQ44" i="2"/>
  <c r="AK47" i="2"/>
  <c r="AQ49" i="2"/>
  <c r="AR49" i="2" s="1"/>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R44" i="2" l="1"/>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3" i="2"/>
  <c r="AN53" i="2"/>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J3214" i="1" l="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<sst xmlns="http://schemas.openxmlformats.org/spreadsheetml/2006/main" count="21282" uniqueCount="5662">
  <si>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</si>
  <si>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</si>
  <si>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</si>
  <si>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</si>
  <si>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</si>
  <si>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</si>
  <si>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</si>
  <si>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</si>
  <si>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</si>
  <si>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</si>
  <si>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</si>
  <si>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</si>
  <si>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</si>
  <si>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</si>
  <si>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</si>
  <si>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</si>
  <si>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</si>
  <si>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</si>
  <si>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</si>
  <si>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</si>
  <si>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</si>
  <si>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</si>
  <si>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</si>
  <si>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</si>
  <si>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</si>
  <si>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</si>
  <si>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</si>
  <si>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</si>
  <si>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</si>
  <si>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</si>
  <si>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</si>
  <si>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</si>
  <si>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</si>
  <si>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</si>
  <si>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</si>
  <si>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</si>
  <si>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</si>
  <si>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</si>
  <si>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</si>
  <si>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</si>
  <si>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</si>
  <si>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</si>
  <si>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</si>
  <si>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</si>
  <si>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</si>
  <si>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</si>
  <si>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</si>
  <si>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</si>
  <si>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</si>
  <si>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</si>
  <si>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</si>
  <si>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</si>
  <si>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</si>
  <si>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</si>
  <si>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</si>
  <si>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</si>
  <si>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</si>
  <si>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</si>
  <si>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</si>
  <si>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</si>
  <si>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</si>
  <si>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</si>
  <si>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</si>
  <si>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</si>
  <si>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</si>
  <si>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</si>
  <si>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</si>
  <si>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</si>
  <si>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</si>
  <si>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</si>
  <si>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</si>
  <si>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</si>
  <si>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</si>
  <si>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</si>
  <si>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</si>
  <si>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</si>
  <si>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</si>
  <si>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</si>
  <si>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</si>
  <si>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</si>
  <si>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</si>
  <si>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</si>
  <si>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</si>
  <si>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</si>
  <si>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</si>
  <si>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</si>
  <si>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</si>
  <si>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</si>
  <si>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</si>
  <si>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</si>
  <si>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</si>
  <si>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</si>
  <si>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</si>
  <si>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</si>
  <si>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</si>
  <si>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</si>
  <si>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</si>
  <si>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</si>
  <si>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</si>
  <si>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</si>
  <si>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</si>
  <si>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</si>
  <si>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</si>
  <si>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</si>
  <si>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</si>
  <si>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</si>
  <si>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</si>
  <si>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</si>
  <si>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</si>
  <si>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</si>
  <si>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</si>
  <si>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</si>
  <si>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</si>
  <si>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</si>
  <si>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</si>
  <si>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</si>
  <si>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</si>
  <si>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</si>
  <si>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</si>
  <si>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</si>
  <si>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</si>
  <si>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</si>
  <si>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</si>
  <si>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</si>
  <si>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</si>
  <si>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</si>
  <si>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</si>
  <si>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</si>
  <si>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</si>
  <si>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</si>
  <si>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</si>
  <si>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</si>
  <si>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</si>
  <si>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</si>
  <si>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</si>
  <si>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</si>
  <si>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</si>
  <si>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</si>
  <si>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</si>
  <si>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</si>
  <si>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</si>
  <si>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</si>
  <si>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</si>
  <si>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</si>
  <si>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</si>
  <si>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</si>
  <si>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</si>
  <si>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</si>
  <si>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</si>
  <si>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</si>
  <si>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</si>
  <si>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</si>
  <si>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</si>
  <si>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</si>
  <si>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</si>
  <si>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</si>
  <si>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</si>
  <si>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</si>
  <si>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</si>
  <si>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</si>
  <si>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</si>
  <si>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</si>
  <si>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</si>
  <si>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</si>
  <si>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</si>
  <si>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</si>
  <si>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</si>
  <si>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</si>
  <si>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</si>
  <si>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</si>
  <si>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</si>
  <si>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</si>
  <si>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</si>
  <si>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</si>
  <si>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</si>
  <si>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</si>
  <si>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</si>
  <si>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</si>
  <si>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</si>
  <si>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</si>
  <si>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</si>
  <si>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</si>
  <si>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</si>
  <si>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</si>
  <si>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</si>
  <si>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</si>
  <si>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</si>
  <si>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</si>
  <si>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</si>
  <si>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</si>
  <si>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</si>
  <si>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</si>
  <si>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</si>
  <si>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</si>
  <si>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</si>
  <si>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</si>
  <si>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</si>
  <si>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</si>
  <si>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</si>
  <si>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</si>
  <si>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</si>
  <si>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</si>
  <si>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</si>
  <si>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</si>
  <si>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</si>
  <si>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</si>
  <si>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</si>
  <si>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</si>
  <si>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</si>
  <si>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</si>
  <si>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</si>
  <si>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</si>
  <si>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</si>
  <si>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</si>
  <si>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</si>
  <si>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</si>
  <si>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</si>
  <si>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</si>
  <si>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</si>
  <si>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</si>
  <si>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</si>
  <si>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</si>
  <si>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</si>
  <si>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</si>
  <si>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</si>
  <si>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</si>
  <si>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</si>
  <si>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</si>
  <si>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</si>
  <si>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</si>
  <si>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</si>
  <si>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</si>
  <si>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</si>
  <si>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</si>
  <si>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</si>
  <si>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</si>
  <si>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</si>
  <si>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</si>
  <si>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</si>
  <si>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</si>
  <si>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</si>
  <si>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</si>
  <si>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</si>
  <si>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</si>
  <si>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</si>
  <si>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</si>
  <si>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</si>
  <si>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</si>
  <si>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</si>
  <si>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</si>
  <si>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</si>
  <si>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</si>
  <si>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</si>
  <si>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</si>
  <si>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</si>
  <si>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</si>
  <si>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</si>
  <si>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</si>
  <si>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</si>
  <si>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</si>
  <si>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</si>
  <si>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</si>
  <si>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</si>
  <si>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</si>
  <si>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</si>
  <si>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</si>
  <si>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</si>
  <si>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</si>
  <si>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</si>
  <si>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</si>
  <si>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</si>
  <si>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</si>
  <si>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</si>
  <si>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</si>
  <si>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</si>
  <si>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</si>
  <si>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</si>
  <si>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</si>
  <si>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</si>
  <si>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</si>
  <si>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</si>
  <si>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</si>
  <si>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</si>
  <si>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</si>
  <si>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</si>
  <si>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</si>
  <si>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</si>
  <si>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</si>
  <si>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</si>
  <si>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</si>
  <si>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</si>
  <si>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</si>
  <si>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</si>
  <si>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</si>
  <si>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</si>
  <si>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</si>
  <si>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</si>
  <si>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</si>
  <si>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</si>
  <si>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</si>
  <si>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</si>
  <si>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</si>
  <si>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</si>
  <si>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</si>
  <si>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</si>
  <si>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</si>
  <si>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</si>
  <si>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</si>
  <si>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</si>
  <si>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</si>
  <si>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</si>
  <si>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</si>
  <si>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</si>
  <si>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</si>
  <si>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</si>
  <si>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</si>
  <si>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</si>
  <si>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</si>
  <si>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</si>
  <si>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</si>
  <si>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</si>
  <si>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</si>
  <si>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</si>
  <si>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</si>
  <si>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</si>
  <si>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</si>
  <si>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</si>
  <si>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</si>
  <si>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</si>
  <si>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</si>
  <si>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</si>
  <si>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</si>
  <si>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</si>
  <si>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</si>
  <si>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</si>
  <si>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</si>
  <si>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</si>
  <si>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</si>
  <si>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</si>
  <si>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</si>
  <si>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</si>
  <si>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</si>
  <si>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</si>
  <si>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</si>
  <si>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</si>
  <si>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</si>
  <si>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</si>
  <si>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</si>
  <si>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</si>
  <si>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</si>
  <si>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</si>
  <si>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</si>
  <si>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</si>
  <si>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</si>
  <si>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</si>
  <si>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</si>
  <si>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</si>
  <si>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</si>
  <si>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</si>
  <si>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</si>
  <si>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</si>
  <si>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</si>
  <si>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</si>
  <si>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</si>
  <si>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</si>
  <si>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</si>
  <si>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</si>
  <si>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</si>
  <si>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</si>
  <si>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</si>
  <si>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</si>
  <si>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</si>
  <si>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</si>
  <si>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</si>
  <si>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</si>
  <si>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</si>
  <si>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</si>
  <si>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</si>
  <si>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</si>
  <si>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</si>
  <si>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</si>
  <si>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</si>
  <si>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</si>
  <si>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</si>
  <si>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</si>
  <si>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</si>
  <si>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</si>
  <si>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</si>
  <si>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</si>
  <si>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</si>
  <si>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</si>
  <si>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</si>
  <si>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</si>
  <si>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</si>
  <si>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</si>
  <si>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</si>
  <si>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</si>
  <si>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</si>
  <si>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</si>
  <si>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</si>
  <si>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</si>
  <si>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</si>
  <si>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</si>
  <si>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</si>
  <si>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</si>
  <si>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</si>
  <si>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</si>
  <si>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</si>
  <si>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</si>
  <si>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</si>
  <si>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</si>
  <si>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</si>
  <si>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</si>
  <si>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</si>
  <si>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</si>
  <si>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</si>
  <si>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</si>
  <si>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</si>
  <si>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</si>
  <si>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</si>
  <si>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</si>
  <si>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</si>
  <si>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</si>
  <si>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</si>
  <si>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</si>
  <si>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</si>
  <si>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</si>
  <si>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</si>
  <si>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</si>
  <si>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</si>
  <si>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</si>
  <si>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</si>
  <si>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</si>
  <si>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</si>
  <si>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</si>
  <si>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</si>
  <si>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</si>
  <si>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</si>
  <si>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</si>
  <si>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</si>
  <si>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</si>
  <si>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</si>
  <si>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</si>
  <si>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</si>
  <si>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</si>
  <si>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</si>
  <si>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</si>
  <si>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</si>
  <si>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</si>
  <si>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</si>
  <si>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</si>
  <si>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</si>
  <si>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</si>
  <si>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</si>
  <si>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</si>
  <si>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</si>
  <si>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</si>
  <si>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</si>
  <si>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</si>
  <si>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</si>
  <si>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</si>
  <si>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</si>
  <si>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</si>
  <si>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</si>
  <si>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</si>
  <si>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</si>
  <si>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</si>
  <si>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</si>
  <si>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</si>
  <si>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</si>
  <si>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</si>
  <si>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</si>
  <si>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</si>
  <si>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</si>
  <si>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</si>
  <si>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</si>
  <si>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</si>
  <si>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</si>
  <si>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</si>
  <si>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</si>
  <si>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</si>
  <si>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</si>
  <si>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</si>
  <si>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</si>
  <si>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</si>
  <si>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</si>
  <si>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</si>
  <si>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</si>
  <si>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</si>
  <si>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</si>
  <si>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</si>
  <si>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</si>
  <si>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</si>
  <si>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</si>
  <si>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</si>
  <si>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</si>
  <si>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</si>
  <si>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</si>
  <si>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</si>
  <si>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</si>
  <si>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</si>
  <si>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</si>
  <si>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</si>
  <si>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</si>
  <si>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</si>
  <si>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</si>
  <si>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</si>
  <si>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</si>
  <si>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</si>
  <si>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</si>
  <si>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</si>
  <si>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</si>
  <si>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</si>
  <si>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</si>
  <si>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</si>
  <si>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</si>
  <si>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</si>
  <si>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</si>
  <si>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</si>
  <si>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</si>
  <si>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</si>
  <si>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</si>
  <si>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</si>
  <si>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</si>
  <si>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</si>
  <si>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</si>
  <si>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</si>
  <si>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</si>
  <si>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</si>
  <si>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</si>
  <si>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</si>
  <si>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</si>
  <si>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</si>
  <si>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</si>
  <si>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</si>
  <si>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</si>
  <si>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</si>
  <si>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</si>
  <si>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</si>
  <si>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</si>
  <si>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</si>
  <si>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</si>
  <si>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</si>
  <si>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</si>
  <si>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</si>
  <si>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</si>
  <si>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</si>
  <si>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</si>
  <si>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</si>
  <si>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</si>
  <si>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</si>
  <si>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</si>
  <si>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</si>
  <si>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</si>
  <si>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</si>
  <si>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</si>
  <si>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</si>
  <si>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</si>
  <si>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</si>
  <si>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</si>
  <si>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</si>
  <si>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</si>
  <si>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</si>
  <si>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</si>
  <si>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</si>
  <si>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</si>
  <si>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</si>
  <si>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</si>
  <si>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</si>
  <si>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</si>
  <si>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</si>
  <si>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</si>
  <si>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</si>
  <si>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</si>
  <si>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</si>
  <si>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</si>
  <si>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</si>
  <si>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</si>
  <si>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</si>
  <si>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</si>
  <si>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</si>
  <si>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</si>
  <si>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</si>
  <si>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</si>
  <si>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</si>
  <si>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</si>
  <si>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</si>
  <si>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</si>
  <si>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</si>
  <si>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</si>
  <si>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</si>
  <si>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</si>
  <si>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</si>
  <si>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</si>
  <si>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</si>
  <si>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</si>
  <si>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</si>
  <si>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</si>
  <si>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</si>
  <si>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</si>
  <si>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</si>
  <si>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</si>
  <si>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</si>
  <si>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</si>
  <si>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</si>
  <si>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</si>
  <si>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</si>
  <si>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</si>
  <si>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</si>
  <si>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</si>
  <si>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</si>
  <si>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</si>
  <si>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</si>
  <si>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</si>
  <si>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</si>
  <si>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</si>
  <si>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</si>
  <si>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</si>
  <si>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</si>
  <si>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</si>
  <si>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</si>
  <si>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</si>
  <si>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</si>
  <si>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</si>
  <si>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</si>
  <si>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</si>
  <si>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</si>
  <si>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</si>
  <si>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</si>
  <si>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</si>
  <si>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</si>
  <si>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</si>
  <si>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</si>
  <si>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</si>
  <si>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</si>
  <si>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</si>
  <si>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</si>
  <si>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</si>
  <si>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</si>
  <si>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</si>
  <si>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</si>
  <si>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</si>
  <si>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</si>
  <si>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</si>
  <si>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</si>
  <si>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</si>
  <si>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</si>
  <si>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</si>
  <si>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</si>
  <si>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</si>
  <si>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</si>
  <si>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</si>
  <si>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</si>
  <si>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</si>
  <si>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</si>
  <si>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</si>
  <si>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</si>
  <si>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</si>
  <si>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</si>
  <si>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</si>
  <si>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</si>
  <si>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</si>
  <si>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</si>
  <si>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</si>
  <si>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</si>
  <si>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</si>
  <si>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</si>
  <si>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</si>
  <si>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</si>
  <si>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</si>
  <si>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</si>
  <si>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</si>
  <si>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</si>
  <si>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</si>
  <si>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</si>
  <si>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</si>
  <si>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</si>
  <si>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</si>
  <si>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</si>
  <si>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</si>
  <si>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</si>
  <si>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</si>
  <si>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</si>
  <si>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</si>
  <si>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</si>
  <si>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</si>
  <si>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</si>
  <si>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</si>
  <si>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</si>
  <si>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</si>
  <si>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</si>
  <si>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</si>
  <si>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</si>
  <si>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</si>
  <si>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</si>
  <si>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</si>
  <si>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</si>
  <si>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</si>
  <si>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</si>
  <si>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</si>
  <si>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</si>
  <si>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</si>
  <si>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</si>
  <si>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</si>
  <si>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</si>
  <si>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</si>
  <si>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</si>
  <si>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</si>
  <si>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</si>
  <si>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</si>
  <si>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</si>
  <si>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</si>
  <si>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</si>
  <si>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</si>
  <si>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</si>
  <si>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</si>
  <si>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</si>
  <si>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</si>
  <si>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</si>
  <si>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</si>
  <si>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</si>
  <si>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</si>
  <si>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</si>
  <si>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</si>
  <si>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</si>
  <si>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</si>
  <si>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</si>
  <si>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</si>
  <si>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</si>
  <si>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</si>
  <si>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</si>
  <si>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</si>
  <si>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</si>
  <si>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</si>
  <si>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</si>
  <si>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</si>
  <si>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</si>
  <si>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</si>
  <si>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</si>
  <si>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</si>
  <si>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</si>
  <si>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</si>
  <si>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</si>
  <si>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</si>
  <si>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</si>
  <si>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</si>
  <si>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</si>
  <si>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</si>
  <si>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</si>
  <si>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</si>
  <si>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</si>
  <si>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</si>
  <si>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</si>
  <si>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</si>
  <si>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</si>
  <si>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</si>
  <si>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</si>
  <si>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</si>
  <si>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</si>
  <si>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</si>
  <si>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</si>
  <si>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</si>
  <si>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</si>
  <si>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</si>
  <si>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</si>
  <si>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</si>
  <si>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</si>
  <si>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</si>
  <si>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</si>
  <si>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</si>
  <si>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</si>
  <si>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</si>
  <si>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</si>
  <si>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</si>
  <si>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</si>
  <si>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</si>
  <si>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</si>
  <si>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</si>
  <si>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</si>
  <si>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</si>
  <si>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</si>
  <si>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</si>
  <si>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</si>
  <si>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</si>
  <si>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</si>
  <si>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</si>
  <si>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</si>
  <si>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</si>
  <si>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</si>
  <si>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</si>
  <si>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</si>
  <si>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</si>
  <si>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</si>
  <si>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</si>
  <si>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</si>
  <si>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</si>
  <si>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</si>
  <si>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</si>
  <si>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</si>
  <si>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</si>
  <si>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</si>
  <si>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</si>
  <si>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</si>
  <si>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</si>
  <si>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</si>
  <si>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</si>
  <si>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</si>
  <si>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</si>
  <si>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</si>
  <si>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</si>
  <si>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</si>
  <si>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</si>
  <si>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</si>
  <si>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</si>
  <si>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</si>
  <si>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</si>
  <si>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</si>
  <si>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</si>
  <si>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</si>
  <si>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</si>
  <si>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</si>
  <si>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</si>
  <si>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</si>
  <si>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</si>
  <si>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</si>
  <si>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</si>
  <si>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</si>
  <si>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</si>
  <si>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</si>
  <si>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</si>
  <si>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</si>
  <si>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</si>
  <si>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</si>
  <si>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</si>
  <si>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</si>
  <si>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</si>
  <si>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</si>
  <si>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</si>
  <si>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</si>
  <si>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</si>
  <si>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</si>
  <si>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</si>
  <si>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</si>
  <si>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</si>
  <si>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</si>
  <si>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</si>
  <si>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</si>
  <si>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</si>
  <si>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</si>
  <si>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</si>
  <si>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</si>
  <si>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</si>
  <si>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</si>
  <si>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</si>
  <si>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</si>
  <si>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</si>
  <si>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</si>
  <si>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</si>
  <si>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</si>
  <si>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</si>
  <si>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</si>
  <si>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</si>
  <si>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</si>
  <si>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</si>
  <si>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</si>
  <si>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</si>
  <si>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</si>
  <si>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</si>
  <si>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</si>
  <si>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</si>
  <si>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</si>
  <si>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</si>
  <si>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</si>
  <si>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</si>
  <si>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</si>
  <si>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</si>
  <si>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</si>
  <si>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</si>
  <si>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</si>
  <si>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</si>
  <si>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</si>
  <si>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</si>
  <si>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</si>
  <si>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</si>
  <si>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</si>
  <si>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</si>
  <si>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</si>
  <si>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</si>
  <si>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</si>
  <si>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</si>
  <si>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</si>
  <si>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</si>
  <si>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</si>
  <si>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</si>
  <si>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</si>
  <si>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</si>
  <si>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</si>
  <si>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</si>
  <si>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</si>
  <si>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</si>
  <si>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</si>
  <si>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</si>
  <si>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</si>
  <si>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</si>
  <si>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</si>
  <si>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</si>
  <si>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</si>
  <si>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</si>
  <si>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</si>
  <si>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</si>
  <si>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</si>
  <si>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</si>
  <si>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</si>
  <si>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</si>
  <si>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</si>
  <si>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</si>
  <si>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</si>
  <si>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</si>
  <si>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</si>
  <si>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</si>
  <si>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</si>
  <si>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</si>
  <si>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</si>
  <si>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</si>
  <si>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</si>
  <si>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</si>
  <si>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</si>
  <si>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</si>
  <si>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</si>
  <si>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</si>
  <si>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</si>
  <si>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</si>
  <si>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</si>
  <si>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</si>
  <si>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</si>
  <si>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</si>
  <si>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</si>
  <si>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</si>
  <si>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</si>
  <si>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</si>
  <si>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</si>
  <si>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</si>
  <si>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</si>
  <si>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</si>
  <si>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</si>
  <si>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</si>
  <si>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</si>
  <si>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</si>
  <si>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</si>
  <si>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</si>
  <si>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</si>
  <si>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</si>
  <si>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</si>
  <si>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</si>
  <si>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</si>
  <si>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</si>
  <si>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</si>
  <si>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</si>
  <si>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</si>
  <si>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</si>
  <si>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</si>
  <si>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</si>
  <si>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</si>
  <si>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</si>
  <si>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</si>
  <si>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</si>
  <si>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</si>
  <si>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</si>
  <si>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</si>
  <si>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</si>
  <si>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</si>
  <si>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</si>
  <si>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</si>
  <si>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</si>
  <si>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</si>
  <si>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</si>
  <si>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</si>
  <si>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</si>
  <si>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</si>
  <si>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</si>
  <si>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</si>
  <si>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</si>
  <si>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</si>
  <si>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</si>
  <si>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</si>
  <si>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</si>
  <si>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</si>
  <si>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</si>
  <si>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</si>
  <si>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</si>
  <si>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</si>
  <si>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</si>
  <si>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</si>
  <si>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</si>
  <si>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</si>
  <si>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</si>
  <si>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</si>
  <si>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</si>
  <si>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</si>
  <si>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</si>
  <si>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</si>
  <si>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</si>
  <si>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</si>
  <si>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</si>
  <si>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</si>
  <si>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</si>
  <si>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</si>
  <si>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</si>
  <si>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</si>
  <si>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</si>
  <si>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</si>
  <si>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</si>
  <si>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</si>
  <si>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</si>
  <si>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</si>
  <si>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</si>
  <si>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</si>
  <si>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</si>
  <si>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</si>
  <si>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</si>
  <si>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</si>
  <si>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</si>
  <si>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</si>
  <si>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</si>
  <si>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</si>
  <si>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</si>
  <si>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</si>
  <si>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</si>
  <si>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</si>
  <si>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</si>
  <si>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</si>
  <si>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</si>
  <si>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</si>
  <si>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</si>
  <si>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</si>
  <si>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</si>
  <si>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</si>
  <si>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</si>
  <si>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</si>
  <si>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</si>
  <si>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</si>
  <si>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</si>
  <si>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</si>
  <si>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</si>
  <si>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</si>
  <si>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</si>
  <si>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</si>
  <si>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</si>
  <si>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</si>
  <si>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</si>
  <si>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</si>
  <si>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</si>
  <si>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</si>
  <si>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</si>
  <si>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</si>
  <si>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</si>
  <si>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</si>
  <si>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</si>
  <si>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</si>
  <si>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</si>
  <si>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</si>
  <si>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</si>
  <si>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</si>
  <si>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</si>
  <si>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</si>
  <si>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</si>
  <si>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</si>
  <si>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</si>
  <si>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</si>
  <si>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</si>
  <si>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</si>
  <si>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</si>
  <si>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</si>
  <si>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</si>
  <si>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</si>
  <si>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</si>
  <si>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</si>
  <si>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</si>
  <si>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</si>
  <si>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</si>
  <si>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</si>
  <si>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</si>
  <si>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</si>
  <si>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</si>
  <si>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</si>
  <si>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</si>
  <si>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</si>
  <si>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</si>
  <si>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</si>
  <si>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</si>
  <si>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</si>
  <si>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</si>
  <si>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</si>
  <si>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</si>
  <si>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</si>
  <si>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</si>
  <si>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</si>
  <si>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</si>
  <si>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</si>
  <si>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</si>
  <si>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</si>
  <si>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</si>
  <si>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</si>
  <si>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</si>
  <si>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</si>
  <si>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</si>
  <si>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</si>
  <si>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</si>
  <si>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</si>
  <si>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</si>
  <si>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</si>
  <si>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</si>
  <si>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</si>
  <si>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</si>
  <si>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</si>
  <si>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</si>
  <si>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</si>
  <si>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</si>
  <si>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</si>
  <si>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</si>
  <si>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</si>
  <si>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</si>
  <si>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</si>
  <si>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</si>
  <si>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</si>
  <si>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</si>
  <si>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</si>
  <si>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</si>
  <si>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</si>
  <si>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</si>
  <si>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</si>
  <si>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</si>
  <si>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</si>
  <si>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</si>
  <si>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</si>
  <si>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</si>
  <si>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</si>
  <si>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</si>
  <si>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</si>
  <si>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</si>
  <si>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</si>
  <si>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</si>
  <si>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</si>
  <si>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</si>
  <si>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</si>
  <si>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</si>
  <si>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</si>
  <si>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</si>
  <si>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</si>
  <si>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</si>
  <si>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</si>
  <si>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</si>
  <si>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</si>
  <si>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</si>
  <si>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</si>
  <si>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</si>
  <si>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</si>
  <si>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</si>
  <si>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</si>
  <si>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</si>
  <si>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</si>
  <si>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</si>
  <si>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</si>
  <si>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</si>
  <si>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</si>
  <si>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</si>
  <si>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</si>
  <si>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</si>
  <si>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</si>
  <si>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</si>
  <si>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</si>
  <si>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</si>
  <si>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</si>
  <si>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</si>
  <si>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</si>
  <si>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</si>
  <si>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</si>
  <si>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</si>
  <si>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</si>
  <si>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</si>
  <si>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</si>
  <si>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</si>
  <si>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</si>
  <si>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</si>
  <si>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</si>
  <si>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</si>
  <si>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</si>
  <si>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</si>
  <si>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</si>
  <si>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</si>
  <si>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</si>
  <si>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</si>
  <si>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</si>
  <si>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</si>
  <si>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</si>
  <si>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</si>
  <si>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</si>
  <si>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</si>
  <si>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</si>
  <si>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</si>
  <si>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</si>
  <si>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</si>
  <si>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</si>
  <si>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</si>
  <si>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</si>
  <si>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</si>
  <si>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</si>
  <si>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</si>
  <si>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</si>
  <si>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</si>
  <si>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</si>
  <si>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</si>
  <si>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</si>
  <si>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</si>
  <si>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</si>
  <si>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</si>
  <si>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</si>
  <si>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</si>
  <si>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</si>
  <si>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</si>
  <si>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</si>
  <si>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</si>
  <si>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</si>
  <si>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</si>
  <si>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</si>
  <si>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</si>
  <si>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</si>
  <si>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</si>
  <si>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</si>
  <si>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</si>
  <si>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</si>
  <si>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</si>
  <si>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</si>
  <si>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</si>
  <si>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</si>
  <si>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</si>
  <si>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</si>
  <si>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</si>
  <si>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</si>
  <si>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</si>
  <si>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</si>
  <si>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</si>
  <si>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</si>
  <si>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</si>
  <si>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</si>
  <si>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</si>
  <si>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</si>
  <si>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</si>
  <si>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</si>
  <si>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</si>
  <si>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</si>
  <si>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</si>
  <si>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</si>
  <si>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</si>
  <si>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</si>
  <si>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</si>
  <si>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</si>
  <si>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</si>
  <si>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</si>
  <si>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</si>
  <si>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</si>
  <si>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</si>
  <si>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</si>
  <si>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</si>
  <si>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</si>
  <si>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</si>
  <si>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</si>
  <si>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</si>
  <si>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</si>
  <si>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</si>
  <si>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</si>
  <si>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</si>
  <si>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</si>
  <si>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</si>
  <si>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</si>
  <si>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</si>
  <si>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</si>
  <si>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</si>
  <si>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</si>
  <si>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</si>
  <si>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</si>
  <si>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</si>
  <si>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</si>
  <si>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</si>
  <si>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</si>
  <si>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</si>
  <si>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</si>
  <si>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</si>
  <si>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</si>
  <si>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</si>
  <si>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</si>
  <si>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</si>
  <si>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</si>
  <si>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</si>
  <si>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</si>
  <si>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</si>
  <si>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</si>
  <si>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</si>
  <si>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</si>
  <si>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</si>
  <si>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</si>
  <si>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</si>
  <si>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</si>
  <si>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</si>
  <si>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</si>
  <si>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</si>
  <si>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</si>
  <si>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</si>
  <si>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</si>
  <si>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</si>
  <si>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</si>
  <si>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</si>
  <si>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</si>
  <si>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</si>
  <si>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</si>
  <si>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</si>
  <si>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</si>
  <si>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</si>
  <si>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</si>
  <si>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</si>
  <si>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</si>
  <si>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</si>
  <si>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</si>
  <si>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</si>
  <si>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</si>
  <si>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</si>
  <si>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</si>
  <si>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</si>
  <si>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</si>
  <si>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</si>
  <si>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</si>
  <si>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</si>
  <si>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</si>
  <si>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</si>
  <si>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</si>
  <si>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</si>
  <si>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</si>
  <si>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</si>
  <si>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</si>
  <si>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</si>
  <si>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</si>
  <si>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</si>
  <si>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</si>
  <si>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</si>
  <si>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</si>
  <si>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</si>
  <si>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</si>
  <si>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</si>
  <si>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</si>
  <si>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</si>
  <si>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</si>
  <si>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</si>
  <si>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</si>
  <si>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</si>
  <si>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</si>
  <si>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</si>
  <si>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</si>
  <si>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</si>
  <si>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</si>
  <si>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</si>
  <si>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</si>
  <si>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</si>
  <si>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</si>
  <si>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</si>
  <si>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</si>
  <si>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</si>
  <si>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</si>
  <si>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</si>
  <si>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</si>
  <si>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</si>
  <si>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</si>
  <si>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</si>
  <si>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</si>
  <si>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</si>
  <si>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</si>
  <si>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</si>
  <si>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</si>
  <si>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</si>
  <si>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</si>
  <si>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</si>
  <si>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</si>
  <si>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</si>
  <si>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</si>
  <si>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</si>
  <si>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</si>
  <si>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</si>
  <si>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</si>
  <si>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</si>
  <si>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</si>
  <si>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</si>
  <si>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</si>
  <si>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</si>
  <si>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</si>
  <si>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</si>
  <si>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</si>
  <si>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</si>
  <si>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</si>
  <si>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</si>
  <si>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</si>
  <si>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</si>
  <si>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</si>
  <si>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</si>
  <si>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</si>
  <si>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</si>
  <si>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</si>
  <si>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</si>
  <si>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</si>
  <si>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</si>
  <si>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</si>
  <si>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</si>
  <si>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</si>
  <si>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</si>
  <si>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</si>
  <si>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</si>
  <si>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</si>
  <si>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</si>
  <si>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</si>
  <si>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</si>
  <si>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</si>
  <si>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</si>
  <si>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</si>
  <si>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</si>
  <si>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</si>
  <si>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</si>
  <si>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</si>
  <si>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</si>
  <si>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</si>
  <si>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</si>
  <si>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</si>
  <si>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</si>
  <si>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</si>
  <si>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</si>
  <si>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</si>
  <si>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</si>
  <si>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</si>
  <si>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</si>
  <si>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</si>
  <si>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</si>
  <si>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</si>
  <si>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</si>
  <si>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</si>
  <si>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</si>
  <si>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</si>
  <si>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</si>
  <si>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</si>
  <si>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</si>
  <si>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</si>
  <si>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</si>
  <si>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</si>
  <si>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</si>
  <si>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</si>
  <si>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</si>
  <si>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</si>
  <si>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</si>
  <si>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</si>
  <si>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</si>
  <si>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</si>
  <si>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</si>
  <si>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</si>
  <si>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</si>
  <si>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</si>
  <si>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</si>
  <si>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</si>
  <si>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</si>
  <si>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</si>
  <si>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</si>
  <si>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</si>
  <si>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</si>
  <si>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</si>
  <si>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</si>
  <si>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</si>
  <si>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</si>
  <si>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</si>
  <si>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</si>
  <si>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</si>
  <si>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</si>
  <si>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</si>
  <si>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</si>
  <si>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</si>
  <si>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</si>
  <si>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</si>
  <si>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</si>
  <si>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</si>
  <si>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</si>
  <si>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</si>
  <si>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</si>
  <si>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</si>
  <si>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</si>
  <si>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</si>
  <si>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</si>
  <si>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</si>
  <si>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</si>
  <si>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</si>
  <si>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</si>
  <si>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</si>
  <si>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</si>
  <si>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</si>
  <si>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</si>
  <si>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</si>
  <si>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</si>
  <si>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</si>
  <si>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</si>
  <si>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</si>
  <si>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</si>
  <si>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</si>
  <si>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</si>
  <si>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</si>
  <si>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</si>
  <si>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</si>
  <si>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</si>
  <si>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</si>
  <si>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</si>
  <si>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</si>
  <si>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</si>
  <si>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</si>
  <si>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</si>
  <si>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</si>
  <si>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</si>
  <si>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</si>
  <si>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</si>
  <si>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</si>
  <si>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</si>
  <si>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</si>
  <si>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</si>
  <si>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</si>
  <si>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</si>
  <si>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</si>
  <si>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</si>
  <si>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</si>
  <si>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</si>
  <si>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</si>
  <si>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</si>
  <si>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</si>
  <si>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</si>
  <si>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</si>
  <si>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</si>
  <si>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</si>
  <si>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</si>
  <si>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</si>
  <si>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</si>
  <si>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</si>
  <si>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</si>
  <si>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</si>
  <si>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</si>
  <si>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</si>
  <si>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</si>
  <si>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</si>
  <si>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</si>
  <si>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</si>
  <si>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</si>
  <si>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</si>
  <si>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</si>
  <si>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</si>
  <si>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</si>
  <si>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</si>
  <si>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</si>
  <si>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</si>
  <si>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</si>
  <si>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</si>
  <si>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</si>
  <si>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</si>
  <si>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</si>
  <si>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</si>
  <si>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</si>
  <si>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</si>
  <si>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</si>
  <si>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</si>
  <si>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</si>
  <si>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</si>
  <si>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</si>
  <si>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</si>
  <si>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</si>
  <si>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</si>
  <si>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</si>
  <si>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</si>
  <si>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</si>
  <si>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</si>
  <si>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</si>
  <si>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</si>
  <si>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</si>
  <si>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</si>
  <si>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</si>
  <si>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</si>
  <si>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</si>
  <si>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</si>
  <si>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</si>
  <si>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</si>
  <si>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</si>
  <si>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</si>
  <si>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</si>
  <si>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</si>
  <si>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</si>
  <si>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</si>
  <si>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</si>
  <si>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</si>
  <si>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</si>
  <si>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</si>
  <si>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</si>
  <si>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</si>
  <si>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</si>
  <si>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</si>
  <si>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</si>
  <si>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</si>
  <si>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</si>
  <si>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</si>
  <si>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</si>
  <si>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</si>
  <si>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</si>
  <si>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</si>
  <si>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</si>
  <si>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</si>
  <si>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</si>
  <si>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</si>
  <si>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</si>
  <si>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</si>
  <si>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</si>
  <si>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</si>
  <si>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</si>
  <si>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</si>
  <si>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</si>
  <si>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</si>
  <si>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</si>
  <si>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</si>
  <si>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</si>
  <si>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</si>
  <si>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</si>
  <si>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</si>
  <si>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</si>
  <si>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</si>
  <si>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</si>
  <si>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</si>
  <si>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</si>
  <si>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</si>
  <si>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</si>
  <si>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</si>
  <si>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</si>
  <si>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</si>
  <si>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</si>
  <si>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</si>
  <si>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</si>
  <si>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</si>
  <si>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</si>
  <si>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</si>
  <si>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</si>
  <si>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</si>
  <si>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</si>
  <si>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</si>
  <si>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</si>
  <si>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</si>
  <si>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</si>
  <si>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</si>
  <si>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</si>
  <si>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</si>
  <si>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</si>
  <si>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</si>
  <si>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</si>
  <si>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</si>
  <si>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</si>
  <si>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</si>
  <si>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</si>
  <si>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</si>
  <si>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</si>
  <si>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</si>
  <si>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</si>
  <si>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</si>
  <si>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</si>
  <si>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</si>
  <si>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</si>
  <si>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</si>
  <si>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</si>
  <si>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</si>
  <si>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</si>
  <si>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</si>
  <si>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</si>
  <si>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</si>
  <si>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</si>
  <si>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</si>
  <si>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</si>
  <si>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</si>
  <si>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</si>
  <si>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</si>
  <si>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</si>
  <si>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</si>
  <si>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</si>
  <si>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</si>
  <si>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</si>
  <si>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</si>
  <si>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</si>
  <si>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</si>
  <si>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</si>
  <si>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</si>
  <si>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</si>
  <si>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</si>
  <si>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</si>
  <si>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</si>
  <si>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</si>
  <si>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</si>
  <si>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</si>
  <si>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</si>
  <si>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</si>
  <si>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</si>
  <si>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</si>
  <si>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</si>
  <si>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</si>
  <si>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</si>
  <si>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</si>
  <si>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</si>
  <si>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</si>
  <si>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</si>
  <si>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</si>
  <si>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</si>
  <si>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</si>
  <si>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</si>
  <si>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</si>
  <si>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</si>
  <si>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</si>
  <si>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</si>
  <si>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</si>
  <si>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</si>
  <si>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</si>
  <si>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</si>
  <si>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</si>
  <si>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</si>
  <si>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</si>
  <si>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</si>
  <si>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</si>
  <si>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</si>
  <si>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</si>
  <si>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</si>
  <si>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</si>
  <si>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</si>
  <si>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</si>
  <si>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</si>
  <si>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</si>
  <si>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</si>
  <si>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</si>
  <si>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</si>
  <si>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</si>
  <si>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</si>
  <si>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</si>
  <si>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</si>
  <si>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</si>
  <si>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</si>
  <si>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</si>
  <si>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</si>
  <si>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</si>
  <si>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</si>
  <si>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</si>
  <si>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</si>
  <si>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</si>
  <si>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</si>
  <si>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</si>
  <si>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</si>
  <si>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</si>
  <si>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</si>
  <si>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</si>
  <si>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</si>
  <si>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</si>
  <si>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</si>
  <si>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</si>
  <si>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</si>
  <si>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</si>
  <si>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</si>
  <si>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</si>
  <si>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</si>
  <si>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</si>
  <si>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</si>
  <si>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</si>
  <si>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</si>
  <si>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</si>
  <si>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</si>
  <si>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</si>
  <si>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</si>
  <si>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</si>
  <si>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</si>
  <si>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</si>
  <si>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</si>
  <si>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</si>
  <si>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</si>
  <si>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</si>
  <si>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</si>
  <si>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</si>
  <si>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</si>
  <si>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</si>
  <si>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</si>
  <si>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</si>
  <si>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</si>
  <si>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</si>
  <si>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</si>
  <si>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</si>
  <si>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</si>
  <si>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</si>
  <si>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</si>
  <si>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</si>
  <si>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</si>
  <si>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</si>
  <si>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</si>
  <si>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</si>
  <si>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</si>
  <si>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</si>
  <si>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</si>
  <si>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</si>
  <si>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</si>
  <si>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</si>
  <si>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</si>
  <si>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</si>
  <si>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</si>
  <si>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</si>
  <si>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</si>
  <si>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</si>
  <si>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</si>
  <si>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</si>
  <si>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</si>
  <si>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</si>
  <si>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</si>
  <si>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</si>
  <si>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</si>
  <si>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</si>
  <si>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</si>
  <si>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</si>
  <si>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</si>
  <si>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</si>
  <si>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</si>
  <si>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</si>
  <si>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</si>
  <si>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</si>
  <si>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</si>
  <si>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</si>
  <si>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</si>
  <si>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</si>
  <si>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</si>
  <si>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</si>
  <si>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</si>
  <si>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</si>
  <si>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</si>
  <si>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</si>
  <si>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</si>
  <si>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</si>
  <si>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</si>
  <si>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</si>
  <si>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</si>
  <si>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</si>
  <si>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</si>
  <si>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</si>
  <si>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</si>
  <si>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</si>
  <si>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</si>
  <si>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</si>
  <si>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</si>
  <si>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</si>
  <si>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</si>
  <si>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</si>
  <si>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</si>
  <si>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</si>
  <si>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</si>
  <si>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</si>
  <si>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</si>
  <si>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</si>
  <si>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</si>
  <si>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</si>
  <si>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</si>
  <si>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</si>
  <si>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</si>
  <si>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</si>
  <si>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</si>
  <si>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</si>
  <si>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</si>
  <si>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</si>
  <si>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</si>
  <si>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</si>
  <si>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</si>
  <si>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</si>
  <si>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</si>
  <si>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</si>
  <si>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</si>
  <si>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</si>
  <si>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</si>
  <si>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</si>
  <si>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</si>
  <si>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</si>
  <si>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</si>
  <si>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</si>
  <si>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</si>
  <si>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</si>
  <si>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</si>
  <si>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</si>
  <si>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</si>
  <si>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</si>
  <si>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</si>
  <si>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</si>
  <si>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</si>
  <si>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</si>
  <si>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</si>
  <si>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</si>
  <si>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</si>
  <si>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</si>
  <si>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</si>
  <si>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</si>
  <si>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</si>
  <si>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</si>
  <si>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</si>
  <si>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</si>
  <si>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</si>
  <si>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</si>
  <si>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</si>
  <si>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</si>
  <si>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</si>
  <si>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</si>
  <si>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</si>
  <si>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</si>
  <si>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</si>
  <si>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</si>
  <si>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</si>
  <si>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</si>
  <si>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</si>
  <si>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</si>
  <si>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</si>
  <si>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</si>
  <si>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</si>
  <si>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</si>
  <si>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</si>
  <si>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</si>
  <si>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</si>
  <si>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</si>
  <si>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</si>
  <si>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</si>
  <si>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</si>
  <si>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</si>
  <si>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</si>
  <si>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</si>
  <si>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</si>
  <si>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</si>
  <si>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</si>
  <si>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</si>
  <si>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</si>
  <si>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</si>
  <si>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</si>
  <si>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</si>
  <si>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</si>
  <si>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</si>
  <si>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</si>
  <si>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</si>
  <si>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</si>
  <si>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</si>
  <si>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</si>
  <si>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</si>
  <si>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</si>
  <si>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</si>
  <si>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</si>
  <si>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</si>
  <si>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</si>
  <si>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</si>
  <si>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</si>
  <si>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</si>
  <si>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</si>
  <si>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</si>
  <si>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</si>
  <si>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</si>
  <si>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</si>
  <si>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</si>
  <si>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</si>
  <si>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</si>
  <si>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</si>
  <si>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</si>
  <si>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</si>
  <si>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</si>
  <si>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</si>
  <si>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</si>
  <si>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</si>
  <si>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</si>
  <si>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</si>
  <si>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</si>
  <si>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</si>
  <si>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</si>
  <si>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</si>
  <si>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</si>
  <si>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</si>
  <si>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</si>
  <si>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</si>
  <si>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</si>
  <si>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</si>
  <si>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</si>
  <si>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</si>
  <si>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</si>
  <si>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</si>
  <si>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</si>
  <si>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</si>
  <si>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</si>
  <si>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</si>
  <si>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</si>
  <si>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</si>
  <si>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</si>
  <si>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</si>
  <si>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</si>
  <si>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</si>
  <si>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</si>
  <si>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</si>
  <si>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</si>
  <si>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</si>
  <si>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</si>
  <si>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</si>
  <si>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</si>
  <si>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</si>
  <si>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</si>
  <si>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</si>
  <si>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</si>
  <si>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</si>
  <si>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</si>
  <si>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</si>
  <si>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</si>
  <si>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</si>
  <si>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</si>
  <si>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</si>
  <si>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</si>
  <si>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</si>
  <si>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</si>
  <si>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</si>
  <si>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</si>
  <si>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</si>
  <si>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</si>
  <si>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</si>
  <si>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</si>
  <si>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</si>
  <si>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</si>
  <si>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</si>
  <si>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</si>
  <si>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</si>
  <si>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</si>
  <si>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</si>
  <si>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</si>
  <si>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</si>
  <si>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</si>
  <si>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</si>
  <si>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</si>
  <si>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</si>
  <si>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</si>
  <si>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</si>
  <si>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</si>
  <si>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</si>
  <si>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</si>
  <si>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</si>
  <si>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</si>
  <si>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</si>
  <si>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</si>
  <si>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</si>
  <si>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</si>
  <si>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</si>
  <si>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</si>
  <si>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</si>
  <si>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</si>
  <si>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</si>
  <si>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</si>
  <si>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</si>
  <si>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</si>
  <si>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</si>
  <si>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</si>
  <si>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</si>
  <si>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</si>
  <si>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</si>
  <si>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</si>
  <si>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</si>
  <si>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</si>
  <si>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</si>
  <si>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</si>
  <si>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</si>
  <si>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</si>
  <si>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</si>
  <si>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</si>
  <si>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</si>
  <si>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</si>
  <si>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</si>
  <si>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</si>
  <si>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</si>
  <si>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</si>
  <si>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</si>
  <si>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</si>
  <si>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</si>
  <si>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</si>
  <si>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</si>
  <si>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</si>
  <si>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</si>
  <si>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</si>
  <si>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</si>
  <si>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</si>
  <si>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</si>
  <si>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</si>
  <si>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</si>
  <si>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</si>
  <si>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</si>
  <si>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</si>
  <si>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</si>
  <si>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</si>
  <si>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</si>
  <si>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</si>
  <si>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</si>
  <si>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</si>
  <si>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</si>
  <si>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</si>
  <si>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</si>
  <si>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</si>
  <si>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</si>
  <si>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</si>
  <si>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</si>
  <si>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</si>
  <si>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</si>
  <si>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</si>
  <si>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</si>
  <si>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</si>
  <si>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</si>
  <si>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</si>
  <si>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</si>
  <si>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</si>
  <si>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</si>
  <si>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</si>
  <si>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</si>
  <si>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</si>
  <si>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</si>
  <si>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</si>
  <si>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</si>
  <si>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</si>
  <si>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</si>
  <si>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</si>
  <si>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</si>
  <si>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</si>
  <si>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</si>
  <si>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</si>
  <si>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</si>
  <si>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</si>
  <si>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</si>
  <si>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</si>
  <si>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</si>
  <si>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</si>
  <si>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</si>
  <si>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</si>
  <si>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</si>
  <si>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</si>
  <si>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</si>
  <si>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</si>
  <si>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</si>
  <si>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</si>
  <si>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</si>
  <si>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</si>
  <si>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</si>
  <si>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</si>
  <si>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</si>
  <si>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</si>
  <si>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</si>
  <si>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</si>
  <si>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</si>
  <si>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</si>
  <si>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</si>
  <si>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</si>
  <si>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</si>
  <si>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</si>
  <si>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</si>
  <si>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</si>
  <si>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</si>
  <si>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</si>
  <si>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</si>
  <si>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</si>
  <si>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</si>
  <si>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</si>
  <si>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</si>
  <si>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</si>
  <si>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</si>
  <si>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</si>
  <si>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</si>
  <si>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</si>
  <si>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</si>
  <si>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</si>
  <si>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</si>
  <si>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</si>
  <si>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</si>
  <si>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</si>
  <si>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</si>
  <si>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</si>
  <si>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</si>
  <si>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</si>
  <si>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</si>
  <si>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</si>
  <si>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</si>
  <si>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</si>
  <si>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</si>
  <si>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</si>
  <si>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</si>
  <si>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</si>
  <si>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</si>
  <si>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</si>
  <si>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</si>
  <si>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</si>
  <si>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</si>
  <si>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</si>
  <si>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</si>
  <si>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</si>
  <si>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</si>
  <si>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</si>
  <si>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</si>
  <si>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</si>
  <si>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</si>
  <si>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</si>
  <si>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</si>
  <si>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</si>
  <si>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</si>
  <si>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</si>
  <si>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</si>
  <si>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</si>
  <si>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</si>
  <si>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</si>
  <si>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</si>
  <si>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</si>
  <si>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</si>
  <si>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</si>
  <si>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</si>
  <si>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</si>
  <si>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</si>
  <si>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</si>
  <si>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</si>
  <si>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</si>
  <si>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</si>
  <si>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</si>
  <si>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</si>
  <si>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</si>
  <si>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</si>
  <si>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</si>
  <si>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</si>
  <si>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</si>
  <si>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</si>
  <si>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</si>
  <si>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</si>
  <si>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</si>
  <si>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</si>
  <si>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</si>
  <si>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</si>
  <si>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</si>
  <si>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</si>
  <si>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</si>
  <si>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</si>
  <si>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</si>
  <si>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</si>
  <si>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</si>
  <si>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</si>
  <si>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</si>
  <si>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</si>
  <si>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</si>
  <si>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</si>
  <si>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</si>
  <si>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</si>
  <si>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</si>
  <si>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</si>
  <si>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</si>
  <si>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</si>
  <si>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</si>
  <si>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</si>
  <si>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</si>
  <si>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</si>
  <si>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</si>
  <si>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</si>
  <si>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</si>
  <si>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</si>
  <si>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</si>
  <si>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</si>
  <si>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</si>
  <si>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</si>
  <si>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</si>
  <si>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</si>
  <si>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</si>
  <si>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</si>
  <si>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</si>
  <si>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</si>
  <si>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</si>
  <si>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</si>
  <si>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</si>
  <si>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</si>
  <si>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</si>
  <si>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</si>
  <si>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</si>
  <si>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</si>
  <si>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</si>
  <si>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</si>
  <si>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</si>
  <si>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</si>
  <si>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</si>
  <si>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</si>
  <si>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</si>
  <si>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</si>
  <si>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</si>
  <si>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</si>
  <si>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</si>
  <si>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</si>
  <si>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</si>
  <si>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</si>
  <si>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</si>
  <si>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</si>
  <si>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</si>
  <si>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</si>
  <si>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</si>
  <si>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</si>
  <si>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</si>
  <si>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</si>
  <si>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</si>
  <si>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</si>
  <si>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</si>
  <si>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</si>
  <si>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</si>
  <si>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</si>
  <si>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</si>
  <si>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</si>
  <si>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</si>
  <si>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</si>
  <si>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</si>
  <si>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</si>
  <si>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</si>
  <si>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</si>
  <si>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</si>
  <si>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</si>
  <si>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</si>
  <si>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</si>
  <si>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</si>
  <si>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</si>
  <si>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</si>
  <si>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</si>
  <si>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</si>
  <si>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</si>
  <si>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</si>
  <si>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</si>
  <si>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</si>
  <si>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</si>
  <si>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</si>
  <si>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</si>
  <si>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</si>
  <si>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</si>
  <si>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</si>
  <si>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</si>
  <si>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</si>
  <si>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</si>
  <si>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</si>
  <si>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</si>
  <si>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</si>
  <si>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</si>
  <si>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</si>
  <si>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</si>
  <si>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</si>
  <si>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</si>
  <si>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</si>
  <si>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</si>
  <si>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</si>
  <si>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</si>
  <si>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</si>
  <si>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</si>
  <si>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</si>
  <si>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</si>
  <si>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</si>
  <si>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</si>
  <si>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</si>
  <si>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</si>
  <si>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</si>
  <si>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</si>
  <si>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</si>
  <si>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</si>
  <si>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</si>
  <si>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</si>
  <si>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</si>
  <si>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</si>
  <si>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</si>
  <si>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</si>
  <si>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</si>
  <si>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</si>
  <si>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</si>
  <si>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</si>
  <si>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</si>
  <si>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</si>
  <si>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</si>
  <si>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</si>
  <si>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</si>
  <si>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</si>
  <si>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</si>
  <si>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</si>
  <si>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</si>
  <si>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</si>
  <si>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</si>
  <si>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</si>
  <si>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</si>
  <si>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</si>
  <si>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</si>
  <si>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</si>
  <si>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</si>
  <si>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</si>
  <si>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</si>
  <si>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</si>
  <si>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</si>
  <si>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</si>
  <si>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</si>
  <si>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</si>
  <si>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</si>
  <si>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</si>
  <si>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</si>
  <si>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</si>
  <si>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</si>
  <si>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</si>
  <si>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</si>
  <si>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</si>
  <si>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</si>
  <si>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</si>
  <si>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</si>
  <si>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</si>
  <si>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</si>
  <si>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</si>
  <si>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</si>
  <si>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</si>
  <si>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</si>
  <si>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</si>
  <si>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</si>
  <si>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</si>
  <si>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</si>
  <si>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</si>
  <si>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</si>
  <si>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</si>
  <si>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</si>
  <si>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</si>
  <si>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</si>
  <si>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</si>
  <si>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</si>
  <si>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</si>
  <si>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</si>
  <si>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</si>
  <si>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</si>
  <si>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</si>
  <si>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</si>
  <si>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</si>
  <si>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</si>
  <si>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</si>
  <si>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</si>
  <si>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</si>
  <si>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</si>
  <si>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</si>
  <si>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</si>
  <si>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</si>
  <si>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</si>
  <si>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</si>
  <si>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</si>
  <si>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</si>
  <si>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</si>
  <si>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</si>
  <si>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</si>
  <si>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</si>
  <si>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</si>
  <si>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</si>
  <si>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</si>
  <si>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</si>
  <si>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</si>
  <si>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</si>
  <si>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</si>
  <si>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</si>
  <si>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</si>
  <si>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</si>
  <si>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</si>
  <si>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</si>
  <si>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</si>
  <si>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</si>
  <si>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</si>
  <si>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</si>
  <si>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</si>
  <si>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</si>
  <si>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</si>
  <si>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</si>
  <si>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</si>
  <si>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</si>
  <si>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</si>
  <si>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</si>
  <si>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</si>
  <si>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</si>
  <si>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</si>
  <si>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</si>
  <si>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</si>
  <si>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</si>
  <si>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</si>
  <si>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</si>
  <si>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</si>
  <si>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</si>
  <si>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</si>
  <si>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</si>
  <si>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</si>
  <si>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</si>
  <si>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</si>
  <si>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</si>
  <si>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</si>
  <si>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</si>
  <si>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</si>
  <si>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</si>
  <si>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</si>
  <si>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</si>
  <si>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</si>
  <si>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</si>
  <si>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</si>
  <si>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</si>
  <si>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</si>
  <si>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</si>
  <si>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</si>
  <si>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</si>
  <si>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</si>
  <si>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</si>
  <si>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</si>
  <si>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</si>
  <si>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</si>
  <si>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</si>
  <si>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</si>
  <si>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</si>
  <si>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</si>
  <si>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</si>
  <si>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</si>
  <si>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</si>
  <si>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</si>
  <si>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</si>
  <si>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</si>
  <si>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</si>
  <si>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</si>
  <si>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</si>
  <si>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</si>
  <si>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</si>
  <si>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</si>
  <si>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</si>
  <si>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</si>
  <si>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</si>
  <si>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</si>
  <si>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</si>
  <si>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</si>
  <si>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</si>
  <si>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</si>
  <si>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</si>
  <si>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</si>
  <si>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</si>
  <si>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</si>
  <si>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</si>
  <si>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</si>
  <si>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</si>
  <si>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</si>
  <si>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</si>
  <si>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</si>
  <si>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</si>
  <si>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</si>
  <si>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</si>
  <si>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</si>
  <si>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</si>
  <si>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</si>
  <si>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</si>
  <si>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</si>
  <si>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</si>
  <si>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</si>
  <si>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</si>
  <si>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</si>
  <si>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</si>
  <si>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</si>
  <si>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</si>
  <si>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</si>
  <si>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</si>
  <si>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</si>
  <si>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</si>
  <si>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</si>
  <si>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</si>
  <si>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</si>
  <si>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</si>
  <si>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</si>
  <si>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</si>
  <si>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</si>
  <si>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</si>
  <si>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</si>
  <si>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</si>
  <si>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</si>
  <si>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</si>
  <si>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</si>
  <si>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</si>
  <si>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</si>
  <si>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</si>
  <si>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</si>
  <si>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</si>
  <si>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</si>
  <si>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</si>
  <si>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</si>
  <si>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</si>
  <si>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</si>
  <si>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</si>
  <si>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</si>
  <si>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</si>
  <si>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</si>
  <si>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</si>
  <si>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</si>
  <si>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</si>
  <si>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</si>
  <si>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</si>
  <si>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</si>
  <si>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</si>
  <si>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</si>
  <si>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</si>
  <si>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</si>
  <si>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</si>
  <si>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</si>
  <si>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</si>
  <si>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</si>
  <si>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</si>
  <si>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</si>
  <si>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</si>
  <si>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</si>
  <si>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</si>
  <si>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</si>
  <si>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</si>
  <si>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</si>
  <si>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</si>
  <si>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</si>
  <si>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</si>
  <si>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</si>
  <si>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</si>
  <si>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</si>
  <si>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</si>
  <si>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</si>
  <si>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</si>
  <si>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</si>
  <si>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</si>
  <si>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</si>
  <si>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</si>
  <si>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</si>
  <si>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</si>
  <si>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</si>
  <si>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</si>
  <si>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</si>
  <si>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</si>
  <si>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</si>
  <si>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</si>
  <si>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</si>
  <si>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</si>
  <si>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</si>
  <si>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</si>
  <si>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</si>
  <si>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</si>
  <si>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</si>
  <si>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</si>
  <si>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</si>
  <si>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</si>
  <si>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</si>
  <si>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</si>
  <si>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</si>
  <si>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</si>
  <si>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</si>
  <si>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</si>
  <si>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</si>
  <si>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</si>
  <si>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</si>
  <si>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</si>
  <si>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</si>
  <si>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</si>
  <si>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</si>
  <si>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</si>
  <si>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</si>
  <si>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</si>
  <si>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</si>
  <si>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</si>
  <si>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</si>
  <si>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</si>
  <si>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</si>
  <si>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</si>
  <si>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</si>
  <si>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</si>
  <si>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</si>
  <si>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</si>
  <si>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</si>
  <si>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</si>
  <si>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</si>
  <si>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</si>
  <si>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</si>
  <si>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</si>
  <si>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</si>
  <si>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</si>
  <si>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</si>
  <si>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</si>
  <si>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</si>
  <si>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</si>
  <si>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</si>
  <si>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</si>
  <si>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</si>
  <si>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</si>
  <si>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</si>
  <si>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</si>
  <si>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</si>
  <si>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</si>
  <si>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</si>
  <si>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</si>
  <si>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</si>
  <si>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</si>
  <si>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</si>
  <si>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</si>
  <si>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</si>
  <si>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</si>
  <si>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</si>
  <si>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</si>
  <si>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</si>
  <si>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</si>
  <si>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</si>
  <si>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</si>
  <si>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</si>
  <si>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</si>
  <si>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</si>
  <si>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</si>
  <si>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</si>
  <si>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</si>
  <si>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</si>
  <si>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</si>
  <si>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</si>
  <si>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</si>
  <si>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</si>
  <si>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</si>
  <si>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</si>
  <si>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</si>
  <si>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</si>
  <si>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</si>
  <si>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</si>
  <si>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</si>
  <si>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</si>
  <si>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</si>
  <si>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</si>
  <si>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</si>
  <si>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</si>
  <si>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</si>
  <si>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</si>
  <si>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</si>
  <si>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</si>
  <si>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</si>
  <si>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</si>
  <si>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</si>
  <si>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</si>
  <si>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</si>
  <si>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</si>
  <si>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</si>
  <si>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</si>
  <si>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</si>
  <si>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</si>
  <si>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</si>
  <si>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</si>
  <si>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</si>
  <si>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</si>
  <si>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</si>
  <si>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</si>
  <si>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</si>
  <si>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</si>
  <si>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</si>
  <si>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</si>
  <si>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</si>
  <si>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</si>
  <si>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</si>
  <si>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</si>
  <si>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</si>
  <si>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</si>
  <si>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</si>
  <si>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</si>
  <si>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</si>
  <si>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</si>
  <si>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</si>
  <si>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</si>
  <si>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</si>
  <si>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</si>
  <si>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</si>
  <si>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</si>
  <si>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</si>
  <si>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</si>
  <si>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</si>
  <si>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</si>
  <si>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</si>
  <si>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</si>
  <si>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</si>
  <si>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</si>
  <si>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</si>
  <si>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</si>
  <si>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</si>
  <si>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</si>
  <si>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</si>
  <si>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</si>
  <si>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</si>
  <si>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</si>
  <si>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</si>
  <si>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</si>
  <si>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</si>
  <si>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</si>
  <si>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</si>
  <si>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</si>
  <si>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</si>
  <si>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</si>
  <si>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</si>
  <si>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</si>
  <si>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</si>
  <si>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</si>
  <si>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</si>
  <si>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</si>
  <si>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</si>
  <si>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</si>
  <si>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</si>
  <si>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</si>
  <si>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</si>
  <si>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</si>
  <si>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</si>
  <si>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</si>
  <si>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</si>
  <si>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</si>
  <si>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</si>
  <si>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</si>
  <si>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</si>
  <si>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</si>
  <si>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</si>
  <si>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</si>
  <si>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</si>
  <si>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</si>
  <si>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</si>
  <si>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</si>
  <si>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</si>
  <si>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</si>
  <si>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</si>
  <si>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</si>
  <si>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</si>
  <si>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</si>
  <si>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</si>
  <si>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</si>
  <si>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</si>
  <si>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</si>
  <si>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</si>
  <si>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</si>
  <si>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</si>
  <si>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</si>
  <si>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</si>
  <si>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</si>
  <si>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</si>
  <si>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</si>
  <si>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</si>
  <si>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</si>
  <si>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</si>
  <si>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</si>
  <si>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</si>
  <si>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</si>
  <si>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</si>
  <si>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</si>
  <si>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</si>
  <si>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</si>
  <si>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</si>
  <si>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</si>
  <si>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</si>
  <si>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</si>
  <si>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</si>
  <si>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</si>
  <si>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</si>
  <si>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</si>
  <si>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</si>
  <si>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</si>
  <si>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</si>
  <si>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</si>
  <si>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</si>
  <si>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</si>
  <si>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</si>
  <si>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</si>
  <si>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</si>
  <si>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</si>
  <si>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</si>
  <si>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</si>
  <si>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</si>
  <si>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</si>
  <si>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</si>
  <si>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</si>
  <si>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</si>
  <si>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</si>
  <si>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</si>
  <si>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</si>
  <si>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</si>
  <si>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</si>
  <si>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</si>
  <si>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</si>
  <si>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</si>
  <si>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</si>
  <si>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</si>
  <si>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</si>
  <si>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</si>
  <si>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</si>
  <si>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</si>
  <si>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</si>
  <si>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</si>
  <si>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</si>
  <si>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</si>
  <si>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</si>
  <si>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</si>
  <si>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</si>
  <si>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</si>
  <si>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</si>
  <si>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</si>
  <si>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</si>
  <si>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</si>
  <si>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</si>
  <si>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</si>
  <si>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</si>
  <si>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</si>
  <si>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</si>
  <si>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</si>
  <si>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</si>
  <si>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</si>
  <si>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</si>
  <si>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</si>
  <si>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</si>
  <si>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</si>
  <si>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</si>
  <si>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</si>
  <si>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</si>
  <si>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</si>
  <si>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</si>
  <si>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</si>
  <si>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</si>
  <si>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</si>
  <si>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</si>
  <si>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</si>
  <si>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</si>
  <si>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</si>
  <si>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</si>
  <si>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</si>
  <si>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</si>
  <si>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</si>
  <si>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</si>
  <si>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</si>
  <si>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</si>
  <si>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</si>
  <si>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</si>
  <si>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</si>
  <si>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</si>
  <si>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</si>
  <si>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</si>
  <si>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</si>
  <si>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</si>
  <si>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</si>
  <si>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</si>
  <si>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</si>
  <si>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</si>
  <si>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</si>
  <si>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</si>
  <si>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</si>
  <si>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</si>
  <si>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</si>
  <si>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</si>
  <si>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</si>
  <si>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</si>
  <si>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</si>
  <si>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</si>
  <si>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</si>
  <si>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</si>
  <si>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</si>
  <si>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</si>
  <si>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</si>
  <si>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</si>
  <si>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</si>
  <si>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</si>
  <si>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</si>
  <si>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</si>
  <si>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</si>
  <si>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</si>
  <si>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</si>
  <si>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</si>
  <si>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</si>
  <si>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</si>
  <si>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</si>
  <si>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</si>
  <si>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</si>
  <si>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</si>
  <si>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</si>
  <si>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</si>
  <si>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</si>
  <si>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</si>
  <si>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</si>
  <si>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</si>
  <si>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</si>
  <si>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</si>
  <si>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</si>
  <si>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</si>
  <si>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</si>
  <si>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</si>
  <si>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</si>
  <si>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</si>
  <si>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</si>
  <si>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</si>
  <si>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</si>
  <si>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</si>
  <si>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</si>
  <si>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</si>
  <si>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</si>
  <si>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</si>
  <si>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</si>
  <si>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</si>
  <si>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</si>
  <si>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</si>
  <si>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</si>
  <si>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</si>
  <si>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</si>
  <si>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</si>
  <si>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</si>
  <si>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</si>
  <si>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</si>
  <si>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</si>
  <si>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</si>
  <si>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</si>
  <si>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</si>
  <si>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</si>
  <si>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</si>
  <si>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</si>
  <si>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</si>
  <si>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</si>
  <si>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</si>
  <si>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</si>
  <si>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</si>
  <si>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</si>
  <si>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</si>
  <si>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</si>
  <si>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</si>
  <si>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</si>
  <si>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</si>
  <si>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</si>
  <si>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</si>
  <si>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</si>
  <si>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</si>
  <si>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</si>
  <si>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</si>
  <si>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</si>
  <si>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</si>
  <si>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</si>
  <si>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</si>
  <si>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</si>
  <si>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</si>
  <si>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</si>
  <si>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</si>
  <si>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</si>
  <si>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</si>
  <si>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</si>
  <si>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</si>
  <si>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</si>
  <si>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</si>
  <si>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</si>
  <si>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</si>
  <si>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</si>
  <si>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</si>
  <si>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</si>
  <si>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</si>
  <si>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</si>
  <si>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</si>
  <si>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</si>
  <si>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</si>
  <si>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</si>
  <si>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</si>
  <si>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</si>
  <si>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</si>
  <si>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</si>
  <si>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</si>
  <si>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</si>
  <si>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</si>
  <si>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</si>
  <si>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</si>
  <si>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</si>
  <si>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</si>
  <si>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</si>
  <si>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</si>
  <si>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</si>
  <si>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</si>
  <si>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</si>
  <si>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</si>
  <si>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</si>
  <si>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</si>
  <si>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</si>
  <si>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</si>
  <si>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</si>
  <si>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</si>
  <si>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</si>
  <si>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</si>
  <si>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</si>
  <si>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</si>
  <si>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</si>
  <si>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</si>
  <si>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</si>
  <si>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</si>
  <si>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</si>
  <si>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</si>
  <si>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</si>
  <si>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</si>
  <si>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</si>
  <si>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</si>
  <si>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</si>
  <si>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</si>
  <si>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</si>
  <si>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</si>
  <si>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</si>
  <si>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</si>
  <si>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</si>
  <si>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</si>
  <si>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</si>
  <si>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</si>
  <si>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</si>
  <si>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</si>
  <si>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</si>
  <si>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</si>
  <si>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</si>
  <si>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</si>
  <si>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</si>
  <si>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</si>
  <si>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</si>
  <si>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</si>
  <si>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</si>
  <si>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</si>
  <si>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</si>
  <si>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</si>
  <si>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</si>
  <si>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</si>
  <si>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</si>
  <si>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</si>
  <si>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</si>
  <si>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</si>
  <si>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</si>
  <si>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</si>
  <si>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</si>
  <si>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</si>
  <si>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</si>
  <si>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</si>
  <si>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</si>
  <si>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</si>
  <si>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</si>
  <si>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</si>
  <si>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</si>
  <si>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</si>
  <si>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</si>
  <si>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</si>
  <si>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</si>
  <si>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</si>
  <si>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</si>
  <si>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</si>
  <si>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</si>
  <si>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</si>
  <si>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</si>
  <si>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</si>
  <si>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</si>
  <si>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</si>
  <si>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</si>
  <si>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</si>
  <si>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</si>
  <si>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</si>
  <si>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</si>
  <si>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</si>
  <si>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</si>
  <si>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</si>
  <si>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</si>
  <si>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</si>
  <si>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</si>
  <si>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</si>
  <si>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</si>
  <si>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</si>
  <si>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</si>
  <si>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</si>
  <si>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</si>
  <si>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</si>
  <si>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</si>
  <si>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</si>
  <si>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</si>
  <si>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</si>
  <si>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</si>
  <si>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</si>
  <si>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</si>
  <si>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</si>
  <si>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</si>
  <si>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</si>
  <si>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</si>
  <si>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</si>
  <si>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</si>
  <si>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</si>
  <si>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</si>
  <si>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</si>
  <si>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</si>
  <si>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</si>
  <si>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</si>
  <si>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</si>
  <si>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</si>
  <si>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</si>
  <si>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</si>
  <si>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</si>
  <si>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</si>
  <si>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</si>
  <si>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</si>
  <si>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</si>
  <si>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</si>
  <si>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</si>
  <si>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</si>
  <si>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</si>
  <si>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</si>
  <si>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</si>
  <si>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</si>
  <si>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</si>
  <si>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</si>
  <si>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</si>
  <si>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</si>
  <si>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</si>
  <si>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</si>
  <si>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</si>
  <si>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</si>
  <si>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</si>
  <si>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</si>
  <si>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</si>
  <si>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</si>
  <si>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</si>
  <si>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</si>
  <si>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</si>
  <si>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</si>
  <si>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</si>
  <si>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</si>
  <si>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</si>
  <si>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</si>
  <si>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</si>
  <si>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</si>
  <si>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</si>
  <si>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</si>
  <si>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</si>
  <si>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</si>
  <si>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</si>
  <si>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</si>
  <si>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</si>
  <si>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</si>
  <si>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</si>
  <si>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</si>
  <si>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</si>
  <si>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</si>
  <si>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</si>
  <si>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</si>
  <si>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</si>
  <si>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</si>
  <si>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</si>
  <si>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</si>
  <si>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</si>
  <si>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</si>
  <si>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</si>
  <si>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</si>
  <si>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</si>
  <si>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</si>
  <si>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</si>
  <si>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</si>
  <si>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</si>
  <si>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</si>
  <si>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</si>
  <si>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</si>
  <si>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</si>
  <si>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</si>
  <si>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</si>
  <si>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</si>
  <si>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</si>
  <si>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</si>
  <si>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</si>
  <si>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</si>
  <si>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</si>
  <si>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</si>
  <si>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</si>
  <si>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</si>
  <si>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</si>
  <si>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</si>
  <si>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</si>
  <si>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</si>
  <si>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</si>
  <si>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</si>
  <si>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</si>
  <si>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</si>
  <si>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</si>
  <si>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</si>
  <si>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</si>
  <si>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</si>
  <si>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</si>
  <si>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</si>
  <si>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</si>
  <si>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</si>
  <si>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</si>
  <si>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</si>
  <si>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</si>
  <si>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</si>
  <si>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</si>
  <si>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</si>
  <si>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</si>
  <si>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</si>
  <si>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</si>
  <si>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</si>
  <si>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</si>
  <si>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</si>
  <si>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</si>
  <si>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</si>
  <si>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</si>
  <si>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</si>
  <si>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</si>
  <si>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</si>
  <si>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</si>
  <si>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</si>
  <si>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</si>
  <si>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</si>
  <si>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</si>
  <si>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</si>
  <si>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</si>
  <si>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</si>
  <si>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</si>
  <si>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</si>
  <si>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</si>
  <si>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</si>
  <si>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</si>
  <si>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</si>
  <si>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</si>
  <si>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</si>
  <si>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</si>
  <si>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</si>
  <si>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</si>
  <si>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</si>
  <si>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</si>
  <si>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</si>
  <si>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</si>
  <si>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</si>
  <si>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</si>
  <si>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</si>
  <si>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</si>
  <si>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</si>
  <si>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</si>
  <si>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</si>
  <si>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</si>
  <si>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</si>
  <si>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</si>
  <si>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</si>
  <si>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</si>
  <si>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</si>
  <si>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</si>
  <si>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</si>
  <si>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</si>
  <si>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</si>
  <si>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</si>
  <si>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</si>
  <si>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</si>
  <si>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</si>
  <si>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</si>
  <si>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</si>
  <si>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</si>
  <si>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</si>
  <si>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</si>
  <si>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</si>
  <si>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</si>
  <si>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</si>
  <si>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</si>
  <si>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</si>
  <si>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</si>
  <si>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</si>
  <si>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</si>
  <si>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</si>
  <si>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</si>
  <si>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</si>
  <si>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</si>
  <si>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</si>
  <si>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</si>
  <si>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</si>
  <si>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</si>
  <si>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</si>
  <si>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</si>
  <si>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</si>
  <si>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</si>
  <si>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</si>
  <si>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</si>
  <si>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</si>
  <si>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</si>
  <si>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</si>
  <si>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</si>
  <si>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</si>
  <si>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</si>
  <si>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</si>
  <si>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</si>
  <si>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</si>
  <si>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</si>
  <si>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</si>
  <si>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</si>
  <si>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</si>
  <si>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</si>
  <si>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</si>
  <si>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</si>
  <si>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</si>
  <si>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</si>
  <si>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</si>
  <si>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</si>
  <si>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</si>
  <si>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</si>
  <si>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</si>
  <si>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</si>
  <si>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</si>
  <si>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</si>
  <si>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</si>
  <si>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</si>
  <si>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</si>
  <si>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</si>
  <si>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</si>
  <si>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</si>
  <si>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</si>
  <si>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</si>
  <si>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</si>
  <si>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</si>
  <si>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</si>
  <si>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</si>
  <si>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</si>
  <si>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</si>
  <si>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</si>
  <si>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</si>
  <si>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</si>
  <si>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</si>
  <si>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</si>
  <si>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</si>
  <si>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</si>
  <si>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</si>
  <si>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</si>
  <si>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</si>
  <si>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</si>
  <si>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</si>
  <si>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</si>
  <si>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</si>
  <si>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</si>
  <si>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</si>
  <si>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</si>
  <si>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</si>
  <si>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</si>
  <si>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</si>
  <si>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</si>
  <si>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</si>
  <si>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</si>
  <si>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</si>
  <si>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</si>
  <si>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</si>
  <si>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</si>
  <si>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</si>
  <si>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</si>
  <si>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</si>
  <si>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</si>
  <si>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</si>
  <si>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</si>
  <si>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</si>
  <si>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</si>
  <si>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</si>
  <si>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</si>
  <si>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</si>
  <si>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</si>
  <si>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</si>
  <si>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</si>
  <si>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</si>
  <si>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</si>
  <si>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</si>
  <si>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</si>
  <si>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</si>
  <si>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</si>
  <si>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</si>
  <si>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</si>
  <si>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</si>
  <si>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</si>
  <si>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</si>
  <si>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</si>
  <si>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</si>
  <si>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</si>
  <si>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</si>
  <si>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</si>
  <si>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</si>
  <si>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</si>
  <si>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</si>
  <si>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</si>
  <si>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</si>
  <si>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</si>
  <si>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</si>
  <si>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</si>
  <si>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</si>
  <si>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</si>
  <si>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</si>
  <si>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</si>
  <si>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</si>
  <si>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</si>
  <si>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</si>
  <si>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</si>
  <si>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</si>
  <si>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</si>
  <si>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</si>
  <si>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</si>
  <si>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</si>
  <si>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</si>
  <si>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</si>
  <si>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</si>
  <si>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</si>
  <si>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</si>
  <si>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</si>
  <si>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</si>
  <si>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</si>
  <si>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</si>
  <si>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</si>
  <si>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</si>
  <si>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</si>
  <si>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</si>
  <si>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</si>
  <si>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</si>
  <si>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</si>
  <si>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</si>
  <si>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</si>
  <si>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</si>
  <si>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</si>
  <si>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</si>
  <si>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</si>
  <si>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</si>
  <si>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</si>
  <si>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</si>
  <si>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</si>
  <si>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</si>
  <si>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</si>
  <si>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</si>
  <si>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</si>
  <si>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</si>
  <si>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</si>
  <si>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</si>
  <si>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</si>
  <si>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</si>
  <si>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</si>
  <si>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</si>
  <si>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</si>
  <si>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</si>
  <si>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</si>
  <si>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</si>
  <si>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</si>
  <si>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</si>
  <si>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</si>
  <si>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</si>
  <si>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</si>
  <si>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</si>
  <si>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</si>
  <si>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</si>
  <si>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</si>
  <si>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</si>
  <si>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</si>
  <si>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</si>
  <si>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</si>
  <si>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</si>
  <si>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</si>
  <si>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</si>
  <si>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</si>
  <si>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</si>
  <si>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</si>
  <si>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</si>
  <si>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</si>
  <si>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</si>
  <si>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</si>
  <si>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</si>
  <si>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</si>
  <si>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</si>
  <si>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</si>
  <si>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</si>
  <si>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</si>
  <si>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</si>
  <si>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</si>
  <si>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</si>
  <si>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</si>
  <si>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</si>
  <si>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</si>
  <si>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</si>
  <si>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</si>
  <si>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</si>
  <si>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</si>
  <si>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</si>
  <si>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</si>
  <si>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</si>
  <si>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</si>
  <si>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</si>
  <si>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</si>
  <si>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</si>
  <si>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</si>
  <si>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</si>
  <si>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</si>
  <si>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</si>
  <si>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</si>
  <si>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</si>
  <si>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</si>
  <si>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</si>
  <si>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</si>
  <si>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</si>
  <si>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</si>
  <si>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</si>
  <si>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</si>
  <si>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</si>
  <si>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</si>
  <si>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</si>
  <si>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</si>
  <si>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</si>
  <si>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</si>
  <si>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</si>
  <si>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</si>
  <si>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</si>
  <si>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</si>
  <si>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</si>
  <si>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</si>
  <si>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</si>
  <si>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</si>
  <si>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</si>
  <si>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</si>
  <si>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</si>
  <si>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</si>
  <si>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</si>
  <si>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</si>
  <si>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</si>
  <si>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</si>
  <si>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</si>
  <si>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</si>
  <si>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</si>
  <si>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</si>
  <si>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</si>
  <si>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</si>
  <si>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</si>
  <si>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</si>
  <si>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</si>
  <si>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</si>
  <si>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</si>
  <si>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</si>
  <si>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</si>
  <si>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</si>
  <si>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</si>
  <si>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</si>
  <si>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</si>
  <si>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</si>
  <si>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</si>
  <si>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</si>
  <si>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</si>
  <si>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</si>
  <si>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</si>
  <si>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</si>
  <si>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</si>
  <si>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</si>
  <si>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</si>
  <si>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</si>
  <si>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</si>
  <si>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</si>
  <si>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</si>
  <si>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</si>
  <si>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</si>
  <si>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</si>
  <si>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</si>
  <si>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</si>
  <si>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</si>
  <si>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</si>
  <si>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</si>
  <si>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</si>
  <si>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</si>
  <si>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</si>
  <si>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</si>
  <si>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</si>
  <si>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</si>
  <si>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</si>
  <si>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</si>
  <si>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</si>
  <si>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</si>
  <si>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</si>
  <si>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</si>
  <si>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</si>
  <si>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</si>
  <si>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</si>
  <si>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</si>
  <si>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</si>
  <si>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</si>
  <si>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</si>
  <si>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</si>
  <si>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</si>
  <si>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</si>
  <si>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</si>
  <si>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</si>
  <si>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</si>
  <si>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</si>
  <si>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</si>
  <si>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</si>
  <si>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</si>
  <si>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</si>
  <si>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</si>
  <si>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</si>
  <si>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</si>
  <si>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</si>
  <si>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</si>
  <si>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</si>
  <si>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</si>
  <si>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</si>
  <si>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</si>
  <si>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</si>
  <si>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</si>
  <si>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</si>
  <si>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</si>
  <si>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</si>
  <si>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</si>
  <si>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</si>
  <si>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</si>
  <si>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</si>
  <si>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</si>
  <si>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</si>
  <si>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</si>
  <si>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</si>
  <si>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</si>
  <si>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</si>
  <si>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</si>
  <si>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</si>
  <si>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</si>
  <si>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</si>
  <si>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</si>
  <si>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</si>
  <si>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</si>
  <si>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</si>
  <si>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</si>
  <si>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</si>
  <si>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</si>
  <si>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</si>
  <si>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</si>
  <si>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</si>
  <si>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</si>
  <si>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</si>
  <si>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</si>
  <si>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</si>
  <si>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</si>
  <si>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</si>
  <si>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</si>
  <si>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</si>
  <si>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</si>
  <si>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</si>
  <si>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</si>
  <si>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</si>
  <si>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</si>
  <si>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</si>
  <si>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</si>
  <si>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</si>
  <si>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</si>
  <si>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</si>
  <si>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</si>
  <si>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</si>
  <si>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</si>
  <si>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</si>
  <si>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</si>
  <si>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</si>
  <si>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</si>
  <si>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</si>
  <si>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</si>
  <si>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</si>
  <si>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</si>
  <si>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</si>
  <si>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</si>
  <si>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</si>
  <si>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</si>
  <si>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</si>
  <si>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</si>
  <si>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</si>
  <si>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</si>
  <si>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</si>
  <si>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</si>
  <si>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</si>
  <si>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</si>
  <si>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</si>
  <si>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</si>
  <si>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</si>
  <si>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</si>
  <si>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</si>
  <si>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</si>
  <si>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</si>
  <si>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</si>
  <si>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</si>
  <si>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</si>
  <si>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</si>
  <si>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</si>
  <si>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</si>
  <si>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</si>
  <si>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</si>
  <si>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</si>
  <si>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</si>
  <si>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</si>
  <si>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</si>
  <si>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</si>
  <si>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</si>
  <si>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</si>
  <si>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</si>
  <si>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</si>
  <si>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</si>
  <si>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</si>
  <si>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</si>
  <si>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</si>
  <si>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</si>
  <si>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</si>
  <si>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</si>
  <si>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</si>
  <si>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</si>
  <si>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</si>
  <si>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</si>
  <si>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</si>
  <si>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</si>
  <si>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</si>
  <si>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</si>
  <si>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</si>
  <si>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</si>
  <si>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</si>
  <si>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</si>
  <si>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</si>
  <si>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</si>
  <si>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</si>
  <si>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</si>
  <si>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</si>
  <si>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</si>
  <si>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</si>
  <si>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</si>
  <si>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</si>
  <si>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</si>
  <si>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</si>
  <si>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</si>
  <si>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</si>
  <si>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</si>
  <si>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</si>
  <si>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</si>
  <si>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</si>
  <si>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</si>
  <si>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</si>
  <si>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</si>
  <si>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</si>
  <si>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</si>
  <si>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</si>
  <si>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</si>
  <si>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</si>
  <si>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</si>
  <si>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</si>
  <si>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</si>
  <si>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</si>
  <si>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</si>
  <si>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</si>
  <si>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</si>
  <si>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</si>
  <si>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</si>
  <si>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</si>
  <si>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</si>
  <si>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</si>
  <si>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</si>
  <si>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</si>
  <si>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</si>
  <si>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</si>
  <si>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</si>
  <si>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</si>
  <si>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</si>
  <si>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</si>
  <si>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</si>
  <si>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</si>
  <si>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</si>
  <si>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</si>
  <si>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</si>
  <si>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</si>
  <si>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</si>
  <si>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</si>
  <si>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</si>
  <si>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</si>
  <si>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</si>
  <si>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</si>
  <si>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</si>
  <si>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</si>
  <si>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</si>
  <si>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</si>
  <si>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</si>
  <si>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</si>
  <si>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</si>
  <si>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</si>
  <si>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</si>
  <si>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</si>
  <si>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</si>
  <si>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</si>
  <si>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</si>
  <si>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</si>
  <si>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</si>
  <si>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</si>
  <si>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</si>
  <si>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</si>
  <si>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</si>
  <si>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</si>
  <si>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</si>
  <si>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</si>
  <si>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</si>
  <si>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</si>
  <si>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</si>
  <si>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</si>
  <si>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</si>
  <si>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</si>
  <si>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</si>
  <si>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</si>
  <si>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</si>
  <si>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</si>
  <si>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</si>
  <si>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</si>
  <si>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</si>
  <si>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</si>
  <si>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</si>
  <si>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</si>
  <si>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</si>
  <si>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</si>
  <si>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</si>
  <si>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</si>
  <si>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</si>
  <si>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</si>
  <si>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</si>
  <si>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</si>
  <si>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</si>
  <si>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</si>
  <si>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</si>
  <si>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</si>
  <si>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</si>
  <si>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</si>
  <si>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</si>
  <si>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</si>
  <si>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</si>
  <si>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</si>
  <si>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</si>
  <si>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</si>
  <si>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</si>
  <si>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</si>
  <si>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</si>
  <si>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</si>
  <si>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</si>
  <si>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</si>
  <si>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</si>
  <si>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</si>
  <si>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</si>
  <si>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</si>
  <si>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</si>
  <si>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</si>
  <si>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</si>
  <si>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</si>
  <si>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</si>
  <si>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</si>
  <si>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</si>
  <si>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</si>
  <si>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</si>
  <si>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</si>
  <si>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</si>
  <si>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</si>
  <si>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</si>
  <si>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</si>
  <si>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</si>
  <si>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</si>
  <si>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</si>
  <si>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</si>
  <si>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</si>
  <si>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</si>
  <si>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</si>
  <si>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</si>
  <si>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</si>
  <si>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</si>
  <si>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</si>
  <si>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</si>
  <si>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</si>
  <si>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</si>
  <si>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</si>
  <si>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</si>
  <si>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</si>
  <si>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</si>
  <si>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</si>
  <si>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</si>
  <si>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</si>
  <si>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</si>
  <si>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</si>
  <si>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</si>
  <si>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</si>
  <si>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</si>
  <si>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</si>
  <si>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</si>
  <si>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</si>
  <si>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</si>
  <si>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</si>
  <si>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</si>
  <si>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</si>
  <si>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</si>
  <si>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</si>
  <si>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</si>
  <si>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</si>
  <si>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</si>
  <si>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</si>
  <si>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</si>
  <si>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</si>
  <si>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</si>
  <si>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</si>
  <si>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</si>
  <si>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</si>
  <si>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</si>
  <si>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</si>
  <si>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</si>
  <si>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</si>
  <si>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</si>
  <si>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</si>
  <si>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</si>
  <si>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</si>
  <si>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</si>
  <si>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</si>
  <si>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</si>
  <si>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</si>
  <si>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</si>
  <si>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</si>
  <si>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</si>
  <si>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</si>
  <si>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</si>
  <si>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</si>
  <si>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</si>
  <si>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</si>
  <si>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</si>
  <si>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</si>
  <si>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</si>
  <si>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</si>
  <si>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</si>
  <si>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</si>
  <si>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</si>
  <si>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</si>
  <si>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</si>
  <si>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</si>
  <si>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</si>
  <si>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</si>
  <si>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</si>
  <si>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</si>
  <si>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</si>
  <si>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</si>
  <si>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</si>
  <si>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</si>
  <si>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</si>
  <si>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</si>
  <si>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</si>
  <si>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</si>
  <si>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</si>
  <si>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</si>
  <si>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</si>
  <si>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</si>
  <si>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</si>
  <si>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</si>
  <si>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</si>
  <si>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</si>
  <si>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</si>
  <si>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</si>
  <si>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</si>
  <si>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</si>
  <si>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</si>
  <si>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</si>
  <si>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</si>
  <si>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</si>
  <si>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</si>
  <si>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</si>
  <si>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</si>
  <si>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</si>
  <si>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</si>
  <si>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</si>
  <si>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</si>
  <si>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</si>
  <si>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</si>
  <si>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</si>
  <si>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</si>
  <si>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</si>
  <si>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</si>
  <si>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</si>
  <si>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</si>
  <si>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</si>
  <si>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</si>
  <si>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</si>
  <si>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</si>
  <si>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</si>
  <si>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</si>
  <si>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</si>
  <si>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</si>
  <si>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</si>
  <si>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</si>
  <si>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</si>
  <si>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</si>
  <si>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</si>
  <si>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</si>
  <si>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</si>
  <si>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</si>
  <si>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</si>
  <si>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</si>
  <si>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</si>
  <si>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</si>
  <si>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</si>
  <si>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</si>
  <si>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</si>
  <si>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</si>
  <si>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</si>
  <si>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</si>
  <si>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</si>
  <si>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</si>
  <si>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</si>
  <si>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</si>
  <si>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</si>
  <si>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</si>
  <si>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</si>
  <si>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</si>
  <si>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</si>
  <si>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</si>
  <si>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</si>
  <si>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</si>
  <si>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</si>
  <si>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</si>
  <si>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</si>
  <si>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</si>
  <si>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</si>
  <si>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</si>
  <si>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</si>
  <si>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</si>
  <si>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</si>
  <si>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</si>
  <si>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</si>
  <si>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</si>
  <si>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</si>
  <si>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</si>
  <si>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</si>
  <si>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</si>
  <si>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</si>
  <si>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</si>
  <si>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</si>
  <si>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</si>
  <si>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</si>
  <si>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</si>
  <si>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</si>
  <si>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</si>
  <si>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</si>
  <si>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</si>
  <si>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</si>
  <si>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</si>
  <si>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</si>
  <si>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</si>
  <si>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</si>
  <si>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</si>
  <si>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</si>
  <si>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</si>
  <si>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</si>
  <si>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</si>
  <si>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</si>
  <si>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</si>
  <si>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</si>
  <si>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</si>
  <si>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</si>
  <si>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</si>
  <si>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</si>
  <si>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</si>
  <si>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</si>
  <si>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</si>
  <si>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</si>
  <si>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</si>
  <si>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</si>
  <si>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</si>
  <si>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</si>
  <si>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</si>
  <si>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</si>
  <si>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</si>
  <si>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</si>
  <si>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</si>
  <si>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</si>
  <si>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</si>
  <si>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</si>
  <si>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</si>
  <si>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</si>
  <si>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</si>
  <si>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</si>
  <si>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</si>
  <si>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</si>
  <si>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</si>
  <si>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</si>
  <si>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</si>
  <si>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</si>
  <si>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</si>
  <si>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</si>
  <si>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</si>
  <si>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</si>
  <si>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</si>
  <si>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</si>
  <si>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</si>
  <si>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</si>
  <si>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</si>
  <si>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</si>
  <si>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</si>
  <si>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</si>
  <si>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</si>
  <si>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</si>
  <si>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</si>
  <si>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</si>
  <si>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</si>
  <si>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</si>
  <si>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</si>
  <si>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</si>
  <si>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</si>
  <si>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</si>
  <si>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</si>
  <si>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</si>
  <si>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</si>
  <si>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</si>
  <si>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</si>
  <si>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</si>
  <si>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</si>
  <si>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</si>
  <si>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</si>
  <si>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</si>
  <si>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</si>
  <si>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</si>
  <si>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</si>
  <si>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</si>
  <si>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</si>
  <si>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</si>
  <si>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</si>
  <si>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</si>
  <si>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</si>
  <si>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</si>
  <si>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</si>
  <si>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</si>
  <si>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</si>
  <si>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</si>
  <si>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</si>
  <si>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</si>
  <si>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</si>
  <si>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</si>
  <si>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</si>
  <si>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</si>
  <si>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</si>
  <si>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</si>
  <si>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</si>
  <si>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</si>
  <si>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</si>
  <si>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</si>
  <si>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</si>
  <si>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</si>
  <si>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</si>
  <si>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</si>
  <si>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</si>
  <si>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</si>
  <si>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</si>
  <si>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</si>
  <si>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</si>
  <si>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</si>
  <si>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</si>
  <si>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</si>
  <si>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</si>
  <si>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</si>
  <si>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</si>
  <si>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</si>
  <si>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</si>
  <si>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</si>
  <si>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</si>
  <si>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</si>
  <si>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</si>
  <si>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</si>
  <si>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</si>
  <si>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</si>
  <si>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</si>
  <si>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</si>
  <si>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</si>
  <si>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</si>
  <si>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</si>
  <si>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</si>
  <si>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</si>
  <si>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</si>
  <si>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</si>
  <si>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</si>
  <si>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</si>
  <si>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</si>
  <si>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</si>
  <si>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</si>
  <si>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</si>
  <si>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</si>
  <si>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</si>
  <si>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</si>
  <si>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</si>
  <si>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</si>
  <si>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</si>
  <si>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</si>
  <si>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</si>
  <si>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</si>
  <si>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</si>
  <si>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</si>
  <si>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</si>
  <si>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</si>
  <si>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</si>
  <si>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</si>
  <si>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</si>
  <si>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</si>
  <si>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</si>
  <si>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</si>
  <si>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</si>
  <si>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</si>
  <si>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</si>
  <si>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</si>
  <si>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</si>
  <si>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</si>
  <si>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</si>
  <si>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</si>
  <si>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</si>
  <si>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</si>
  <si>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</si>
  <si>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</si>
  <si>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</si>
  <si>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</si>
  <si>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</si>
  <si>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</si>
  <si>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</si>
  <si>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</si>
  <si>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</si>
  <si>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</si>
  <si>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</si>
  <si>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</si>
  <si>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</si>
  <si>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</si>
  <si>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</si>
  <si>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</si>
  <si>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</si>
  <si>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</si>
  <si>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</si>
  <si>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</si>
  <si>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</si>
  <si>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</si>
  <si>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</si>
  <si>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</si>
  <si>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</si>
  <si>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</si>
  <si>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</si>
  <si>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</si>
  <si>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</si>
  <si>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</si>
  <si>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</si>
  <si>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</si>
  <si>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</si>
  <si>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</si>
  <si>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</si>
  <si>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</si>
  <si>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</si>
  <si>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</si>
  <si>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</si>
  <si>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</si>
  <si>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</si>
  <si>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</si>
  <si>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</si>
  <si>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</si>
  <si>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</si>
  <si>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</si>
  <si>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</si>
  <si>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</si>
  <si>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</si>
  <si>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</si>
  <si>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</si>
  <si>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</si>
  <si>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</si>
  <si>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</si>
  <si>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</si>
  <si>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</si>
  <si>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</si>
  <si>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</si>
  <si>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</si>
  <si>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</si>
  <si>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</si>
  <si>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</si>
  <si>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</si>
  <si>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</si>
  <si>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</si>
  <si>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</si>
  <si>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</si>
  <si>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</si>
  <si>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</si>
  <si>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</si>
  <si>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</si>
  <si>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</si>
  <si>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</si>
  <si>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</si>
  <si>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</si>
  <si>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</si>
  <si>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</si>
  <si>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</si>
  <si>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</si>
  <si>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</si>
  <si>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</si>
  <si>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</si>
  <si>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</si>
  <si>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</si>
  <si>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</si>
  <si>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</si>
  <si>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</si>
  <si>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</si>
  <si>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</si>
  <si>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</si>
  <si>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</si>
  <si>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</si>
  <si>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</si>
  <si>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</si>
  <si>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</si>
  <si>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</si>
  <si>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</si>
  <si>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</si>
  <si>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</si>
  <si>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</si>
  <si>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</si>
  <si>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</si>
  <si>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</si>
  <si>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</si>
  <si>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</si>
  <si>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</si>
  <si>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</si>
  <si>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</si>
  <si>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</si>
  <si>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</si>
  <si>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</si>
  <si>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</si>
  <si>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</si>
  <si>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</si>
  <si>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</si>
  <si>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</si>
  <si>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</si>
  <si>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</si>
  <si>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</si>
  <si>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</si>
  <si>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</si>
  <si>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</si>
  <si>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</si>
  <si>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</si>
  <si>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</si>
  <si>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</si>
  <si>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</si>
  <si>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</si>
  <si>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</si>
  <si>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</si>
  <si>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</si>
  <si>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</si>
  <si>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</si>
  <si>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</si>
  <si>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</si>
  <si>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</si>
  <si>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</si>
  <si>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</si>
  <si>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</si>
  <si>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</si>
  <si>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</si>
  <si>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</si>
  <si>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</si>
  <si>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</si>
  <si>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</si>
  <si>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</si>
  <si>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</si>
  <si>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</si>
  <si>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</si>
  <si>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</si>
  <si>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</si>
  <si>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</si>
  <si>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</si>
  <si>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</si>
  <si>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</si>
  <si>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</si>
  <si>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</si>
  <si>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</si>
  <si>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</si>
  <si>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</si>
  <si>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</si>
  <si>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</si>
  <si>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</si>
  <si>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</si>
  <si>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</si>
  <si>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</si>
  <si>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</si>
  <si>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</si>
  <si>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</si>
  <si>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</si>
  <si>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</si>
  <si>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</si>
  <si>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</si>
  <si>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</si>
  <si>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</si>
  <si>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</si>
  <si>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</si>
  <si>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</si>
  <si>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</si>
  <si>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</si>
  <si>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</si>
  <si>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</si>
  <si>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</si>
  <si>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</si>
  <si>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</si>
  <si>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</si>
  <si>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</si>
  <si>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</si>
  <si>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</si>
  <si>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</si>
  <si>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</si>
  <si>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</si>
  <si>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</si>
  <si>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</si>
  <si>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</si>
  <si>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</si>
  <si>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</si>
  <si>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</si>
  <si>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</si>
  <si>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</si>
  <si>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</si>
  <si>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</si>
  <si>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</si>
  <si>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</si>
  <si>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</si>
  <si>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</si>
  <si>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</si>
  <si>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</si>
  <si>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</si>
  <si>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</si>
  <si>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</si>
  <si>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</si>
  <si>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</si>
  <si>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</si>
  <si>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</si>
  <si>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</si>
  <si>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</si>
  <si>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</si>
  <si>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</si>
  <si>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</si>
  <si>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</si>
  <si>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</si>
  <si>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</si>
  <si>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</si>
  <si>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</si>
  <si>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</si>
  <si>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</si>
  <si>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</si>
  <si>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</si>
  <si>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</si>
  <si>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</si>
  <si>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</si>
  <si>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</si>
  <si>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</si>
  <si>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</si>
  <si>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</si>
  <si>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</si>
  <si>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</si>
  <si>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</si>
  <si>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</si>
  <si>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</si>
  <si>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</si>
  <si>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</si>
  <si>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</si>
  <si>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</si>
  <si>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</si>
  <si>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</si>
  <si>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</si>
  <si>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</si>
  <si>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</si>
  <si>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</si>
  <si>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</si>
  <si>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</si>
  <si>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</si>
  <si>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</si>
  <si>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</si>
  <si>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</si>
  <si>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</si>
  <si>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</si>
  <si>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</si>
  <si>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</si>
  <si>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</si>
  <si>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</si>
  <si>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</si>
  <si>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</si>
  <si>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</si>
  <si>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</si>
  <si>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</si>
  <si>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</si>
  <si>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</si>
  <si>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</si>
  <si>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</si>
  <si>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</si>
  <si>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</si>
  <si>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</si>
  <si>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</si>
  <si>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</si>
  <si>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</si>
  <si>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</si>
  <si>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</si>
  <si>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</si>
  <si>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</si>
  <si>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</si>
  <si>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</si>
  <si>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</si>
  <si>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</si>
  <si>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</si>
  <si>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</si>
  <si>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</si>
  <si>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</si>
  <si>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</si>
  <si>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</si>
  <si>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</si>
  <si>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</si>
  <si>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</si>
  <si>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</si>
  <si>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</si>
  <si>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</si>
  <si>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</si>
  <si>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</si>
  <si>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</si>
  <si>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</si>
  <si>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</si>
  <si>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</si>
  <si>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</si>
  <si>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</si>
  <si>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</si>
  <si>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</si>
  <si>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</si>
  <si>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</si>
  <si>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</si>
  <si>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</si>
  <si>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</si>
  <si>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</si>
  <si>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</si>
  <si>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</si>
  <si>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</si>
  <si>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</si>
  <si>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</si>
  <si>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</si>
  <si>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</si>
  <si>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</si>
  <si>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</si>
  <si>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</si>
  <si>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</si>
  <si>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</si>
  <si>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</si>
  <si>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</si>
  <si>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</si>
  <si>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</si>
  <si>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</si>
  <si>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</si>
  <si>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</si>
  <si>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</si>
  <si>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</si>
  <si>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</si>
  <si>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</si>
  <si>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</si>
  <si>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</si>
  <si>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</si>
  <si>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</si>
  <si>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</si>
  <si>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</si>
  <si>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</si>
  <si>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</si>
  <si>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</si>
  <si>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</si>
  <si>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</si>
  <si>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</si>
  <si>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</si>
  <si>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</si>
  <si>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</si>
  <si>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</si>
  <si>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</si>
  <si>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</si>
  <si>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</si>
  <si>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</si>
  <si>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</si>
  <si>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</si>
  <si>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</si>
  <si>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</si>
  <si>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</si>
  <si>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</si>
  <si>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</si>
  <si>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</si>
  <si>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</si>
  <si>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</si>
  <si>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</si>
  <si>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</si>
  <si>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</si>
  <si>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</si>
  <si>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</si>
  <si>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</si>
  <si>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</si>
  <si>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</si>
  <si>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</si>
  <si>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</si>
  <si>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</si>
  <si>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</si>
  <si>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</si>
  <si>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</si>
  <si>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</si>
  <si>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</si>
  <si>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</si>
  <si>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</si>
  <si>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</si>
  <si>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</si>
  <si>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</si>
  <si>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</si>
  <si>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</si>
  <si>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</si>
  <si>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</si>
  <si>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</si>
  <si>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</si>
  <si>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</si>
  <si>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</si>
  <si>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</si>
  <si>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</si>
  <si>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</si>
  <si>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</si>
  <si>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</si>
  <si>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</si>
  <si>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</si>
  <si>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</si>
  <si>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</si>
  <si>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</si>
  <si>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</si>
  <si>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</si>
  <si>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</si>
  <si>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</si>
  <si>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</si>
  <si>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</si>
  <si>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</si>
  <si>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</si>
  <si>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</si>
  <si>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</si>
  <si>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</si>
  <si>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</si>
  <si>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</si>
  <si>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</si>
  <si>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</si>
  <si>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</si>
  <si>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</si>
  <si>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</si>
  <si>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</si>
  <si>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</si>
  <si>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</si>
  <si>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</si>
  <si>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</si>
  <si>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</si>
  <si>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</si>
  <si>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</si>
  <si>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</si>
  <si>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</si>
  <si>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</si>
  <si>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</si>
  <si>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</si>
  <si>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</si>
  <si>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</si>
  <si>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</si>
  <si>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</si>
  <si>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</si>
  <si>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</si>
  <si>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</si>
  <si>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</si>
  <si>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</si>
  <si>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</si>
  <si>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</si>
  <si>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</si>
  <si>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</si>
  <si>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</si>
  <si>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</si>
  <si>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</si>
  <si>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</si>
  <si>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</si>
  <si>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</si>
  <si>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</si>
  <si>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</si>
  <si>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</si>
  <si>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</si>
  <si>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</si>
  <si>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</si>
  <si>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</si>
  <si>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</si>
  <si>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</si>
  <si>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</si>
  <si>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</si>
  <si>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</si>
  <si>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</si>
  <si>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</si>
  <si>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</si>
  <si>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</si>
  <si>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</si>
  <si>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</si>
  <si>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</si>
  <si>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</si>
  <si>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</si>
  <si>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</si>
  <si>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</si>
  <si>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</si>
  <si>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</si>
  <si>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</si>
  <si>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</si>
  <si>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</si>
  <si>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</si>
  <si>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</si>
  <si>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</si>
  <si>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</si>
  <si>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</si>
  <si>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</si>
  <si>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</si>
  <si>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</si>
  <si>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</si>
  <si>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</si>
  <si>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</si>
  <si>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</si>
  <si>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</si>
  <si>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</si>
  <si>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</si>
  <si>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</si>
  <si>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</si>
  <si>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</si>
  <si>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</si>
  <si>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</si>
  <si>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</si>
  <si>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</si>
  <si>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</si>
  <si>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</si>
  <si>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</si>
  <si>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</si>
  <si>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</si>
  <si>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</si>
  <si>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</si>
  <si>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</si>
  <si>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</si>
  <si>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</si>
  <si>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</si>
  <si>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</si>
  <si>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</si>
  <si>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</si>
  <si>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</si>
  <si>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</si>
  <si>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</si>
  <si>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</si>
  <si>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</si>
  <si>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</si>
  <si>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</si>
  <si>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</si>
  <si>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</si>
  <si>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</si>
  <si>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</si>
  <si>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</si>
  <si>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</si>
  <si>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</si>
  <si>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</si>
  <si>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</si>
  <si>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</si>
  <si>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</si>
  <si>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</si>
  <si>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</si>
  <si>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</si>
  <si>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</si>
  <si>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</si>
  <si>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</si>
  <si>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</si>
  <si>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</si>
  <si>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</si>
  <si>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</si>
  <si>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</si>
  <si>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</si>
  <si>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</si>
  <si>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</si>
  <si>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</si>
  <si>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</si>
  <si>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</si>
  <si>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</si>
  <si>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</si>
  <si>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</si>
  <si>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</si>
  <si>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</si>
  <si>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</si>
  <si>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</si>
  <si>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</si>
  <si>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</si>
  <si>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</si>
  <si>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</si>
  <si>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</si>
  <si>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</si>
  <si>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</si>
  <si>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</si>
  <si>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</si>
  <si>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</si>
  <si>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</si>
  <si>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</si>
  <si>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</si>
  <si>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</si>
  <si>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</si>
  <si>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</si>
  <si>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</si>
  <si>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</si>
  <si>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</si>
  <si>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</si>
  <si>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</si>
  <si>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</si>
  <si>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</si>
  <si>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</si>
  <si>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</si>
  <si>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</si>
  <si>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</si>
  <si>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</si>
  <si>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</si>
  <si>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</si>
  <si>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</si>
  <si>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</si>
  <si>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</si>
  <si>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</si>
  <si>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</si>
  <si>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</si>
  <si>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</si>
  <si>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</si>
  <si>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</si>
  <si>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</si>
  <si>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</si>
  <si>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</si>
  <si>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</si>
  <si>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</si>
  <si>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</si>
  <si>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</si>
  <si>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</si>
  <si>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</si>
  <si>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</si>
  <si>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</si>
  <si>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</si>
  <si>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</si>
  <si>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</si>
  <si>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</si>
  <si>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</si>
  <si>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</si>
  <si>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</si>
  <si>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</si>
  <si>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</si>
  <si>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</si>
  <si>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</si>
  <si>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</si>
  <si>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</si>
  <si>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</si>
  <si>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</si>
  <si>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</si>
  <si>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</si>
  <si>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</si>
  <si>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</si>
  <si>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</si>
  <si>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</si>
  <si>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</si>
  <si>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</si>
  <si>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</si>
  <si>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</si>
  <si>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</si>
  <si>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</si>
  <si>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</si>
  <si>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</si>
  <si>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</si>
  <si>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</si>
  <si>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</si>
  <si>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</si>
  <si>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</si>
  <si>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</si>
  <si>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</si>
  <si>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</si>
  <si>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</si>
  <si>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</si>
  <si>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</si>
  <si>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</si>
  <si>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</si>
  <si>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</si>
  <si>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</si>
  <si>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</si>
  <si>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</si>
  <si>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</si>
  <si>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</si>
  <si>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</si>
  <si>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</si>
  <si>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</si>
  <si>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</si>
  <si>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</si>
  <si>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</si>
  <si>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</si>
  <si>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</si>
  <si>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</si>
  <si>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</si>
  <si>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</si>
  <si>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</si>
  <si>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</si>
  <si>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</si>
  <si>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</si>
  <si>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</si>
  <si>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</si>
  <si>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</si>
  <si>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</si>
  <si>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</si>
  <si>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</si>
  <si>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</si>
  <si>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</si>
  <si>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</si>
  <si>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</si>
  <si>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</si>
  <si>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</si>
  <si>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</si>
  <si>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</si>
  <si>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</si>
  <si>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</si>
  <si>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</si>
  <si>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</si>
  <si>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</si>
  <si>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</si>
  <si>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</si>
  <si>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</si>
  <si>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</si>
  <si>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</si>
  <si>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</si>
  <si>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</si>
  <si>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</si>
  <si>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</si>
  <si>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</si>
  <si>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</si>
  <si>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</si>
  <si>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</si>
  <si>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</si>
  <si>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</si>
  <si>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</si>
  <si>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</si>
  <si>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</si>
  <si>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</si>
  <si>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</si>
  <si>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</si>
  <si>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</si>
  <si>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</si>
  <si>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</si>
  <si>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</si>
  <si>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</si>
  <si>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</si>
  <si>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</si>
  <si>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</si>
  <si>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</si>
  <si>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</si>
  <si>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</si>
  <si>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</si>
  <si>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</si>
  <si>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</si>
  <si>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</si>
  <si>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</si>
  <si>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</si>
  <si>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</si>
  <si>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</si>
  <si>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</si>
  <si>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</si>
  <si>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</si>
  <si>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</si>
  <si>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</si>
  <si>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</si>
  <si>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</si>
  <si>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</si>
  <si>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</si>
  <si>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</si>
  <si>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</si>
  <si>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</si>
  <si>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</si>
  <si>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</si>
  <si>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</si>
  <si>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</si>
  <si>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</si>
  <si>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</si>
  <si>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</si>
  <si>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</si>
  <si>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</si>
  <si>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</si>
  <si>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</si>
  <si>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</si>
  <si>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</si>
  <si>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</si>
  <si>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</si>
  <si>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</si>
  <si>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</si>
  <si>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</si>
  <si>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</si>
  <si>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</si>
  <si>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</si>
  <si>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</si>
  <si>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</si>
  <si>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</si>
  <si>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</si>
  <si>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</si>
  <si>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</si>
  <si>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</si>
  <si>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</si>
  <si>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</si>
  <si>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</si>
  <si>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</si>
  <si>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</si>
  <si>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</si>
  <si>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</si>
  <si>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</si>
  <si>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</si>
  <si>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</si>
  <si>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</si>
  <si>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</si>
  <si>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</si>
  <si>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</si>
  <si>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</si>
  <si>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</si>
  <si>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</si>
  <si>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</si>
  <si>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</si>
  <si>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</si>
  <si>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</si>
  <si>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</si>
  <si>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</si>
  <si>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</si>
  <si>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</si>
  <si>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</si>
  <si>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</si>
  <si>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</si>
  <si>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</si>
  <si>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</si>
  <si>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</si>
  <si>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</si>
  <si>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</si>
  <si>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</si>
  <si>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</si>
  <si>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</si>
  <si>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</si>
  <si>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</si>
  <si>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</si>
  <si>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</si>
  <si>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</si>
  <si>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</si>
  <si>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</si>
  <si>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</si>
  <si>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</si>
  <si>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</si>
  <si>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</si>
  <si>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</si>
  <si>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</si>
  <si>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</si>
  <si>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</si>
  <si>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</si>
  <si>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</si>
  <si>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</si>
  <si>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</si>
  <si>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</si>
  <si>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</si>
  <si>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</si>
  <si>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</si>
  <si>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</si>
  <si>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</si>
  <si>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</si>
  <si>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</si>
  <si>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</si>
  <si>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</si>
  <si>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</si>
  <si>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</si>
  <si>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</si>
  <si>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</si>
  <si>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</si>
  <si>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</si>
  <si>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</si>
  <si>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</si>
  <si>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</si>
  <si>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</si>
  <si>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</si>
  <si>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</si>
  <si>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</si>
  <si>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</si>
  <si>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</si>
  <si>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</si>
  <si>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</si>
  <si>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</si>
  <si>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</si>
  <si>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</si>
  <si>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</si>
  <si>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</si>
  <si>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</si>
  <si>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</si>
  <si>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</si>
  <si>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</si>
  <si>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</si>
  <si>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</si>
  <si>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</si>
  <si>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</si>
  <si>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</si>
  <si>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</si>
  <si>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</si>
  <si>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</si>
  <si>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</si>
  <si>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</si>
  <si>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</si>
  <si>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</si>
  <si>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</si>
  <si>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</si>
  <si>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</si>
  <si>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</si>
  <si>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</si>
  <si>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</si>
  <si>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</si>
  <si>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</si>
  <si>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</si>
  <si>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</si>
  <si>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</si>
  <si>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</si>
  <si>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</si>
  <si>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</si>
  <si>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</si>
  <si>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</si>
  <si>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</si>
  <si>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</si>
  <si>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</si>
  <si>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</si>
  <si>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</si>
  <si>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</si>
  <si>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</si>
  <si>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</si>
  <si>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</si>
  <si>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</si>
  <si>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</si>
  <si>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</si>
  <si>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</si>
  <si>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</si>
  <si>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</si>
  <si>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</si>
  <si>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</si>
  <si>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</si>
  <si>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</si>
  <si>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</si>
  <si>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</si>
  <si>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</si>
  <si>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</si>
  <si>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</si>
  <si>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</si>
  <si>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</si>
  <si>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</si>
  <si>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</si>
  <si>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</si>
  <si>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</si>
  <si>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</si>
  <si>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</si>
  <si>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</si>
  <si>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</si>
  <si>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</si>
  <si>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</si>
  <si>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</si>
  <si>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</si>
  <si>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</si>
  <si>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</si>
  <si>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</si>
  <si>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</si>
  <si>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</si>
  <si>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</si>
  <si>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</si>
  <si>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</si>
  <si>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</si>
  <si>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</si>
  <si>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</si>
  <si>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</si>
  <si>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</si>
  <si>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</si>
  <si>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</si>
  <si>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</si>
  <si>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</si>
  <si>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</si>
  <si>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</si>
  <si>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</si>
  <si>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</si>
  <si>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</si>
  <si>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</si>
  <si>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</si>
  <si>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</si>
  <si>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</si>
  <si>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</si>
  <si>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</si>
  <si>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</si>
  <si>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</si>
  <si>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</si>
  <si>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</si>
  <si>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</si>
  <si>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</si>
  <si>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</si>
  <si>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</si>
  <si>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</si>
  <si>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</si>
  <si>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</si>
  <si>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</si>
  <si>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</si>
  <si>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</si>
  <si>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</si>
  <si>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</si>
  <si>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</si>
  <si>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</si>
  <si>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</si>
  <si>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</si>
  <si>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</si>
  <si>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</si>
  <si>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</si>
  <si>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</si>
  <si>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</si>
  <si>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</si>
  <si>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</si>
  <si>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</si>
  <si>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</si>
  <si>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</si>
  <si>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</si>
  <si>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</si>
  <si>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</si>
  <si>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</si>
  <si>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</si>
  <si>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</si>
  <si>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</si>
  <si>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</si>
  <si>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</si>
  <si>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</si>
  <si>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</si>
  <si>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</si>
  <si>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</si>
  <si>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</si>
  <si>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</si>
  <si>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</si>
  <si>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</si>
  <si>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</si>
  <si>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</si>
  <si>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</si>
  <si>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</si>
  <si>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</si>
  <si>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</si>
  <si>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</si>
  <si>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</si>
  <si>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</si>
  <si>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</si>
  <si>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</si>
  <si>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</si>
  <si>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</si>
  <si>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</si>
  <si>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</si>
  <si>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</si>
  <si>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</si>
  <si>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</si>
  <si>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</si>
  <si>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</si>
  <si>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</si>
  <si>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</si>
  <si>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</si>
  <si>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</si>
  <si>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</si>
  <si>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</si>
  <si>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</si>
  <si>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</si>
  <si>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</si>
  <si>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</si>
  <si>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</si>
  <si>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</si>
  <si>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</si>
  <si>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</si>
  <si>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</si>
  <si>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</si>
  <si>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</si>
  <si>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</si>
  <si>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</si>
  <si>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</si>
  <si>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</si>
  <si>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</si>
  <si>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</si>
  <si>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</si>
  <si>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</si>
  <si>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</si>
  <si>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</si>
  <si>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</si>
  <si>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</si>
  <si>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</si>
  <si>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</si>
  <si>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</si>
  <si>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</si>
  <si>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</si>
  <si>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</si>
  <si>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</si>
  <si>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</si>
  <si>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</si>
  <si>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</si>
  <si>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</si>
  <si>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</si>
  <si>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</si>
  <si>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</si>
  <si>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</si>
  <si>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</si>
  <si>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</si>
  <si>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</si>
  <si>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</si>
  <si>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</si>
  <si>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</si>
  <si>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</si>
  <si>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</si>
  <si>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</si>
  <si>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</si>
  <si>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</si>
  <si>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</si>
  <si>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</si>
  <si>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</si>
  <si>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</si>
  <si>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</si>
  <si>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</si>
  <si>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</si>
  <si>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</si>
  <si>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</si>
  <si>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</si>
  <si>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</si>
  <si>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</si>
  <si>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</si>
  <si>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</si>
  <si>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</si>
  <si>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</si>
  <si>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</si>
  <si>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</si>
  <si>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</si>
  <si>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</si>
  <si>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</si>
  <si>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</si>
  <si>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</si>
  <si>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</si>
  <si>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</si>
  <si>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</si>
  <si>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</si>
  <si>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</si>
  <si>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</si>
  <si>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</si>
  <si>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</si>
  <si>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</si>
  <si>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</si>
  <si>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</si>
  <si>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</si>
  <si>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</si>
  <si>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</si>
  <si>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</si>
  <si>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</si>
  <si>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</si>
  <si>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</si>
  <si>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</si>
  <si>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</si>
  <si>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</si>
  <si>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</si>
  <si>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</si>
  <si>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</si>
  <si>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</si>
  <si>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</si>
  <si>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</si>
  <si>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</si>
  <si>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</si>
  <si>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</si>
  <si>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</si>
  <si>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</si>
  <si>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</si>
  <si>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</si>
  <si>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</si>
  <si>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</si>
  <si>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</si>
  <si>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</si>
  <si>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</si>
  <si>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</si>
  <si>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</si>
  <si>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</si>
  <si>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</si>
  <si>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</si>
  <si>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</si>
  <si>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</si>
  <si>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</si>
  <si>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</si>
  <si>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</si>
  <si>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</si>
  <si>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</si>
  <si>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</si>
  <si>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</si>
  <si>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</si>
  <si>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</si>
  <si>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</si>
  <si>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</si>
  <si>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</si>
  <si>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</si>
  <si>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</si>
  <si>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</si>
  <si>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</si>
  <si>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</si>
  <si>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</si>
  <si>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</si>
  <si>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</si>
  <si>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</si>
  <si>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</si>
  <si>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</si>
  <si>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</si>
  <si>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</si>
  <si>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</si>
  <si>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</si>
  <si>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</si>
  <si>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</si>
  <si>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</si>
  <si>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</si>
  <si>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</si>
  <si>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</si>
  <si>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</si>
  <si>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</si>
  <si>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</si>
  <si>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</si>
  <si>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</si>
  <si>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</si>
  <si>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</si>
  <si>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</si>
  <si>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</si>
  <si>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</si>
  <si>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</si>
  <si>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</si>
  <si>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</si>
  <si>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</si>
  <si>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</si>
  <si>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</si>
  <si>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</si>
  <si>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</si>
  <si>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</si>
  <si>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</si>
  <si>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</si>
  <si>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</si>
  <si>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</si>
  <si>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</si>
  <si>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</si>
  <si>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</si>
  <si>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</si>
  <si>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</si>
  <si>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</si>
  <si>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</si>
  <si>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</si>
  <si>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</si>
  <si>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</si>
  <si>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</si>
  <si>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</si>
  <si>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</si>
  <si>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</si>
  <si>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</si>
  <si>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</si>
  <si>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</si>
  <si>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</si>
  <si>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</si>
  <si>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</si>
  <si>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</si>
  <si>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</si>
  <si>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</si>
  <si>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</si>
  <si>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</si>
  <si>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</si>
  <si>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</si>
  <si>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</si>
  <si>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</si>
  <si>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</si>
  <si>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</si>
  <si>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</si>
  <si>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</si>
  <si>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</si>
  <si>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</si>
  <si>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</si>
  <si>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</si>
  <si>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</si>
  <si>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</si>
  <si>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</si>
  <si>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</si>
  <si>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</si>
  <si>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</si>
  <si>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</si>
  <si>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</si>
  <si>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</si>
  <si>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</si>
  <si>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</si>
  <si>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</si>
  <si>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</si>
  <si>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</si>
  <si>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</si>
  <si>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</si>
  <si>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</si>
  <si>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</si>
  <si>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</si>
  <si>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</si>
  <si>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</si>
  <si>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</si>
  <si>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</si>
  <si>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</si>
  <si>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</si>
  <si>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</si>
  <si>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</si>
  <si>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</si>
  <si>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</si>
  <si>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</si>
  <si>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</si>
  <si>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</si>
  <si>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</si>
  <si>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</si>
  <si>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</si>
  <si>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</si>
  <si>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</si>
  <si>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</si>
  <si>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</si>
  <si>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</si>
  <si>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</si>
  <si>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</si>
  <si>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</si>
  <si>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</si>
  <si>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</si>
  <si>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</si>
  <si>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</si>
  <si>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</si>
  <si>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</si>
  <si>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</si>
  <si>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</si>
  <si>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</si>
  <si>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</si>
  <si>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</si>
  <si>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</si>
  <si>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</si>
  <si>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</si>
  <si>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</si>
  <si>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</si>
  <si>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</si>
  <si>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</si>
  <si>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</si>
  <si>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</si>
  <si>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</si>
  <si>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</si>
  <si>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</si>
  <si>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</si>
  <si>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</si>
  <si>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</si>
  <si>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</si>
  <si>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</si>
  <si>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</si>
  <si>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</si>
  <si>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</si>
  <si>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</si>
  <si>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</si>
  <si>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</si>
  <si>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</si>
  <si>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</si>
  <si>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</si>
  <si>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</si>
  <si>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</si>
  <si>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</si>
  <si>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</si>
  <si>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</si>
  <si>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</si>
  <si>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</si>
  <si>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</si>
  <si>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</si>
  <si>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</si>
  <si>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</si>
  <si>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</si>
  <si>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</si>
  <si>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</si>
  <si>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</si>
  <si>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</si>
  <si>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</si>
  <si>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</si>
  <si>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</si>
  <si>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</si>
  <si>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</si>
  <si>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</si>
  <si>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</si>
  <si>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</si>
  <si>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</si>
  <si>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</si>
  <si>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</si>
  <si>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</si>
  <si>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</si>
  <si>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</si>
  <si>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</si>
  <si>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</si>
  <si>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</si>
  <si>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</si>
  <si>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</si>
  <si>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</si>
  <si>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</si>
  <si>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</si>
  <si>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</si>
  <si>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</si>
  <si>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</si>
  <si>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</si>
  <si>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</si>
  <si>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</si>
  <si>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</si>
  <si>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</si>
  <si>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</si>
  <si>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</si>
  <si>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</si>
  <si>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</si>
  <si>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</si>
  <si>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</si>
  <si>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</si>
  <si>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</si>
  <si>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</si>
  <si>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</si>
  <si>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</si>
  <si>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</si>
  <si>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</si>
  <si>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</si>
  <si>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M01 Jul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</si>
</sst>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zoomScale="75" workbookViewId="0">
      <selection activeCell="J3399" sqref="J3399"/>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M01 Jul</v>
      </c>
      <c r="J9" s="20" t="str">
        <f>CONCATENATE("Actual Month ",B10)</f>
        <v>Actual Month M01 Jul</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FS163_OSA_2017_M01</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1463957</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1463957</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1463957</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1463957</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131955</v>
      </c>
      <c r="K35" s="12" t="s">
        <v>1549</v>
      </c>
      <c r="S35" s="27" t="s">
        <v>4049</v>
      </c>
      <c r="T35" s="12" t="s">
        <v>4315</v>
      </c>
    </row>
    <row r="36" spans="5:20" ht="12.95" customHeight="1" x14ac:dyDescent="0.2">
      <c r="E36" s="5" t="s">
        <v>4651</v>
      </c>
      <c r="G36" s="5" t="s">
        <v>1550</v>
      </c>
      <c r="H36" s="9" t="s">
        <v>1551</v>
      </c>
      <c r="I36" s="22">
        <v>0</v>
      </c>
      <c r="J36" s="22">
        <v>47378</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284307</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47763</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511403</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511403</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952554</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952554</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952554</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952554</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315488</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315488</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315488</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315488</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168182</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4242</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226165</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226165</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89323</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89323</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89323</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89323</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0</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6384</v>
      </c>
      <c r="K149" s="12" t="s">
        <v>1749</v>
      </c>
      <c r="S149" s="27" t="s">
        <v>4155</v>
      </c>
      <c r="T149" s="12" t="s">
        <v>4362</v>
      </c>
    </row>
    <row r="150" spans="5:20" ht="12.95" customHeight="1" x14ac:dyDescent="0.2">
      <c r="E150" s="5" t="s">
        <v>1743</v>
      </c>
      <c r="G150" s="5" t="s">
        <v>4670</v>
      </c>
      <c r="H150" s="9" t="s">
        <v>4671</v>
      </c>
      <c r="I150" s="22">
        <v>0</v>
      </c>
      <c r="J150" s="22">
        <v>0</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3070904</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1485552</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4562840</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4562840</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4562840</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457046</v>
      </c>
      <c r="K169" s="12" t="s">
        <v>1769</v>
      </c>
      <c r="S169" s="27" t="s">
        <v>4175</v>
      </c>
      <c r="T169" s="12" t="s">
        <v>4382</v>
      </c>
    </row>
    <row r="170" spans="5:20" ht="12.95" customHeight="1" x14ac:dyDescent="0.2">
      <c r="E170" s="5" t="s">
        <v>1743</v>
      </c>
      <c r="G170" s="5" t="s">
        <v>1550</v>
      </c>
      <c r="H170" s="9" t="s">
        <v>1551</v>
      </c>
      <c r="I170" s="22">
        <v>0</v>
      </c>
      <c r="J170" s="22">
        <v>252279</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c r="K182" s="12" t="s">
        <v>1782</v>
      </c>
      <c r="S182" s="27" t="s">
        <v>4188</v>
      </c>
      <c r="T182" s="12" t="s">
        <v>4395</v>
      </c>
    </row>
    <row r="183" spans="5:20" ht="12.95" customHeight="1" x14ac:dyDescent="0.2">
      <c r="E183" s="5" t="s">
        <v>1743</v>
      </c>
      <c r="G183" s="5" t="s">
        <v>1589</v>
      </c>
      <c r="H183" s="9" t="s">
        <v>1590</v>
      </c>
      <c r="I183" s="22">
        <v>0</v>
      </c>
      <c r="J183" s="22">
        <v>1999836</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2709161</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2709161</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1853679</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1853679</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1853679</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1853679</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356343</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356343</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356343</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356343</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70467</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4490</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156403</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156403</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199940</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199940</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199940</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199940</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249667</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249667</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249667</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249667</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42964</v>
      </c>
      <c r="K303" s="12" t="s">
        <v>1907</v>
      </c>
      <c r="T303" s="12" t="s">
        <v>4449</v>
      </c>
    </row>
    <row r="304" spans="5:20" ht="12.95" customHeight="1" x14ac:dyDescent="0.2">
      <c r="E304" s="5" t="s">
        <v>1881</v>
      </c>
      <c r="G304" s="5" t="s">
        <v>1550</v>
      </c>
      <c r="H304" s="9" t="s">
        <v>1551</v>
      </c>
      <c r="I304" s="22">
        <v>0</v>
      </c>
      <c r="J304" s="22">
        <v>15767</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44190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102921</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102921</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146746</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146746</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146746</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146746</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810283</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810283</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810283</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810283</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1154</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39990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41144</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41144</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769139</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769139</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769139</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769139</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1225638</v>
      </c>
      <c r="K423" s="12" t="s">
        <v>2031</v>
      </c>
      <c r="T423" s="12" t="s">
        <v>4435</v>
      </c>
    </row>
    <row r="424" spans="5:20" ht="12.95" customHeight="1" x14ac:dyDescent="0.2">
      <c r="E424" s="5" t="s">
        <v>2019</v>
      </c>
      <c r="G424" s="5" t="s">
        <v>4688</v>
      </c>
      <c r="H424" s="9" t="s">
        <v>4689</v>
      </c>
      <c r="I424" s="22">
        <v>0</v>
      </c>
      <c r="J424" s="22">
        <v>442400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1668038</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1668038</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1668038</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330827</v>
      </c>
      <c r="K437" s="12" t="s">
        <v>2045</v>
      </c>
      <c r="T437" s="12" t="s">
        <v>4449</v>
      </c>
    </row>
    <row r="438" spans="5:20" ht="12.95" customHeight="1" x14ac:dyDescent="0.2">
      <c r="E438" s="5" t="s">
        <v>2019</v>
      </c>
      <c r="G438" s="5" t="s">
        <v>1550</v>
      </c>
      <c r="H438" s="9" t="s">
        <v>1551</v>
      </c>
      <c r="I438" s="22">
        <v>0</v>
      </c>
      <c r="J438" s="22">
        <v>362491</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314044</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1007362</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1007362</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660676</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660676</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660676</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660676</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410816</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410816</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410816</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410816</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188407</v>
      </c>
      <c r="K571" s="12" t="s">
        <v>2183</v>
      </c>
      <c r="T571" s="12" t="s">
        <v>4516</v>
      </c>
    </row>
    <row r="572" spans="5:20" ht="12.95" customHeight="1" x14ac:dyDescent="0.2">
      <c r="E572" s="5" t="s">
        <v>2157</v>
      </c>
      <c r="G572" s="5" t="s">
        <v>1550</v>
      </c>
      <c r="H572" s="9" t="s">
        <v>1551</v>
      </c>
      <c r="I572" s="22">
        <v>0</v>
      </c>
      <c r="J572" s="22">
        <v>129829</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10373</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328609</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328609</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82207</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82207</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82207</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82207</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206543</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206543</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206543</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206543</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15779</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49489</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49489</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157054</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157054</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157054</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157054</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983</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127103</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128086</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128086</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128086</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128086</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128086</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128086</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128086</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5590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5590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5590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5590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5590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5590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5590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5590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1355011</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9649</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1364660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1364660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1364660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300320</v>
      </c>
      <c r="K1442" s="12" t="s">
        <v>3080</v>
      </c>
      <c r="T1442" s="12" t="s">
        <v>1378</v>
      </c>
    </row>
    <row r="1443" spans="5:20" ht="12.95" customHeight="1" x14ac:dyDescent="0.2">
      <c r="E1443" s="5" t="s">
        <v>3054</v>
      </c>
      <c r="G1443" s="5" t="s">
        <v>1550</v>
      </c>
      <c r="H1443" s="9" t="s">
        <v>1551</v>
      </c>
      <c r="I1443" s="22">
        <v>0</v>
      </c>
      <c r="J1443" s="22">
        <v>162639</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33181</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496140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496140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868520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868520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868520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868520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637</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104406</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105043</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105043</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105043</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52931</v>
      </c>
      <c r="K1643" s="12" t="s">
        <v>142</v>
      </c>
      <c r="T1643" s="12" t="s">
        <v>1445</v>
      </c>
    </row>
    <row r="1644" spans="5:20" ht="12.95" customHeight="1" x14ac:dyDescent="0.2">
      <c r="E1644" s="5" t="s">
        <v>116</v>
      </c>
      <c r="G1644" s="5" t="s">
        <v>1550</v>
      </c>
      <c r="H1644" s="9" t="s">
        <v>1551</v>
      </c>
      <c r="I1644" s="22">
        <v>0</v>
      </c>
      <c r="J1644" s="22">
        <v>32644</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85575</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85575</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19468</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19468</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19468</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19468</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334544</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320028</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654572</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654572</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654572</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42834</v>
      </c>
      <c r="K1710" s="12" t="s">
        <v>211</v>
      </c>
      <c r="T1710" s="12" t="s">
        <v>1512</v>
      </c>
    </row>
    <row r="1711" spans="5:20" ht="12.95" customHeight="1" x14ac:dyDescent="0.2">
      <c r="E1711" s="5" t="s">
        <v>185</v>
      </c>
      <c r="G1711" s="5" t="s">
        <v>1550</v>
      </c>
      <c r="H1711" s="9" t="s">
        <v>1551</v>
      </c>
      <c r="I1711" s="22">
        <v>0</v>
      </c>
      <c r="J1711" s="22">
        <v>53289</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1770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97893</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97893</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556679</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556679</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556679</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556679</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27236</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27236</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27236</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27236</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27236</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27236</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27236</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27236</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4315</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4315</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4315</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4315</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4315</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4315</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4315</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4315</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481176</v>
      </c>
      <c r="K2098" s="12" t="s">
        <v>3797</v>
      </c>
      <c r="T2098" s="12" t="s">
        <v>3177</v>
      </c>
    </row>
    <row r="2099" spans="5:20" ht="12.95" customHeight="1" x14ac:dyDescent="0.2">
      <c r="E2099" s="5" t="s">
        <v>599</v>
      </c>
      <c r="G2099" s="5" t="s">
        <v>4688</v>
      </c>
      <c r="H2099" s="9" t="s">
        <v>4689</v>
      </c>
      <c r="I2099" s="22">
        <v>0</v>
      </c>
      <c r="J2099" s="22">
        <v>1710318</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2191494</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2191494</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2191494</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22992</v>
      </c>
      <c r="K2112" s="12" t="s">
        <v>3811</v>
      </c>
      <c r="T2112" s="12" t="s">
        <v>3191</v>
      </c>
    </row>
    <row r="2113" spans="5:20" ht="12.95" customHeight="1" x14ac:dyDescent="0.2">
      <c r="E2113" s="5" t="s">
        <v>599</v>
      </c>
      <c r="G2113" s="5" t="s">
        <v>1550</v>
      </c>
      <c r="H2113" s="9" t="s">
        <v>1551</v>
      </c>
      <c r="I2113" s="22">
        <v>0</v>
      </c>
      <c r="J2113" s="22">
        <v>6534</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400293</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429819</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429819</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1761675</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1761675</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1761675</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1761675</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2283318</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192</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2283510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2283510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2283510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316416</v>
      </c>
      <c r="K2447" s="12" t="s">
        <v>2429</v>
      </c>
      <c r="T2447" s="12" t="s">
        <v>3325</v>
      </c>
    </row>
    <row r="2448" spans="5:20" ht="12.95" customHeight="1" x14ac:dyDescent="0.2">
      <c r="E2448" s="5" t="s">
        <v>2403</v>
      </c>
      <c r="G2448" s="5" t="s">
        <v>1550</v>
      </c>
      <c r="H2448" s="9" t="s">
        <v>1551</v>
      </c>
      <c r="I2448" s="22">
        <v>0</v>
      </c>
      <c r="J2448" s="22">
        <v>249076</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26139</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195614</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787245</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787245</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1496265</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1496265</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1496265</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1496265</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517979</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1246065</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1764044</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1764044</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1764044</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249563</v>
      </c>
      <c r="K2715" s="12" t="s">
        <v>2705</v>
      </c>
      <c r="T2715" s="12" t="s">
        <v>3392</v>
      </c>
    </row>
    <row r="2716" spans="5:20" ht="12.95" customHeight="1" x14ac:dyDescent="0.2">
      <c r="E2716" s="5" t="s">
        <v>2679</v>
      </c>
      <c r="G2716" s="5" t="s">
        <v>1550</v>
      </c>
      <c r="H2716" s="9" t="s">
        <v>1551</v>
      </c>
      <c r="I2716" s="22">
        <v>0</v>
      </c>
      <c r="J2716" s="22">
        <v>141239</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390802</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390802</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1373242</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1373242</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1373242</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1373242</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1180244</v>
      </c>
      <c r="K2768" s="12" t="s">
        <v>2760</v>
      </c>
      <c r="T2768" s="12" t="s">
        <v>3445</v>
      </c>
    </row>
    <row r="2769" spans="5:20" ht="12.95" customHeight="1" x14ac:dyDescent="0.2">
      <c r="E2769" s="5" t="s">
        <v>2748</v>
      </c>
      <c r="G2769" s="5" t="s">
        <v>4688</v>
      </c>
      <c r="H2769" s="9" t="s">
        <v>4689</v>
      </c>
      <c r="I2769" s="22">
        <v>0</v>
      </c>
      <c r="J2769" s="22">
        <v>6002483</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7182727</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7182727</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7182727</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164666</v>
      </c>
      <c r="K2782" s="12" t="s">
        <v>2774</v>
      </c>
      <c r="T2782" s="12" t="s">
        <v>3459</v>
      </c>
    </row>
    <row r="2783" spans="5:20" ht="12.95" customHeight="1" x14ac:dyDescent="0.2">
      <c r="E2783" s="5" t="s">
        <v>2748</v>
      </c>
      <c r="G2783" s="5" t="s">
        <v>1550</v>
      </c>
      <c r="H2783" s="9" t="s">
        <v>1551</v>
      </c>
      <c r="I2783" s="22">
        <v>0</v>
      </c>
      <c r="J2783" s="22">
        <v>117786</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23435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191812</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497699</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497699</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6685028</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6685028</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6685028</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6685028</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2464894</v>
      </c>
      <c r="K3170" s="12" t="s">
        <v>4903</v>
      </c>
      <c r="T3170" s="12" t="s">
        <v>3512</v>
      </c>
    </row>
    <row r="3171" spans="5:20" ht="12.95" customHeight="1" x14ac:dyDescent="0.2">
      <c r="E3171" s="5" t="s">
        <v>4891</v>
      </c>
      <c r="G3171" s="5" t="s">
        <v>4688</v>
      </c>
      <c r="H3171" s="9" t="s">
        <v>4689</v>
      </c>
      <c r="I3171" s="22">
        <v>0</v>
      </c>
      <c r="J3171" s="22">
        <v>9079000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11543894</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11543894</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11543894</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580803</v>
      </c>
      <c r="K3184" s="12" t="s">
        <v>4917</v>
      </c>
      <c r="T3184" s="12" t="s">
        <v>3526</v>
      </c>
    </row>
    <row r="3185" spans="5:20" ht="12.95" customHeight="1" x14ac:dyDescent="0.2">
      <c r="E3185" s="5" t="s">
        <v>4891</v>
      </c>
      <c r="G3185" s="5" t="s">
        <v>1550</v>
      </c>
      <c r="H3185" s="9" t="s">
        <v>1551</v>
      </c>
      <c r="I3185" s="22">
        <v>0</v>
      </c>
      <c r="J3185" s="22">
        <v>499006</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10159597</v>
      </c>
      <c r="K3197" s="12" t="s">
        <v>4930</v>
      </c>
      <c r="T3197" s="12" t="s">
        <v>3539</v>
      </c>
    </row>
    <row r="3198" spans="5:20" ht="12.95" customHeight="1" x14ac:dyDescent="0.2">
      <c r="E3198" s="5" t="s">
        <v>4891</v>
      </c>
      <c r="G3198" s="5" t="s">
        <v>1589</v>
      </c>
      <c r="H3198" s="9" t="s">
        <v>1590</v>
      </c>
      <c r="I3198" s="22">
        <v>0</v>
      </c>
      <c r="J3198" s="22">
        <v>562289</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11801695</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11801695</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-257801</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-257801</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-257801</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-257801</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4993564</v>
      </c>
      <c r="K3371" s="12" t="s">
        <v>5110</v>
      </c>
      <c r="T3371" s="12" t="s">
        <v>3579</v>
      </c>
    </row>
    <row r="3372" spans="5:20" ht="12.95" customHeight="1" x14ac:dyDescent="0.2">
      <c r="E3372" s="5" t="s">
        <v>5098</v>
      </c>
      <c r="G3372" s="5" t="s">
        <v>4688</v>
      </c>
      <c r="H3372" s="9" t="s">
        <v>4689</v>
      </c>
      <c r="I3372" s="22">
        <v>0</v>
      </c>
      <c r="J3372" s="22">
        <v>692798</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5686362</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5686362</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5686362</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12464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201842</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5509</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242527</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242527</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5443835</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5443835</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5443835</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5443835</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0</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2801297</v>
      </c>
      <c r="K3899" s="15" t="s">
        <v>3962</v>
      </c>
      <c r="T3899" s="12" t="s">
        <v>3705</v>
      </c>
    </row>
    <row r="3900" spans="4:20" ht="12.95" customHeight="1" x14ac:dyDescent="0.2">
      <c r="E3900" s="1" t="s">
        <v>3958</v>
      </c>
      <c r="G3900" s="1" t="s">
        <v>4664</v>
      </c>
      <c r="H3900" s="11" t="s">
        <v>4665</v>
      </c>
      <c r="I3900" s="14">
        <f>SUMIF($G$10:$G3899,$G3900,I$10:I3900)</f>
        <v>0</v>
      </c>
      <c r="J3900" s="14">
        <f>SUMIF($G$10:$G3899,$G3900,J$10:J3900)</f>
        <v>983</v>
      </c>
      <c r="K3900" s="15" t="s">
        <v>3963</v>
      </c>
      <c r="T3900" s="12" t="s">
        <v>3706</v>
      </c>
    </row>
    <row r="3901" spans="4:20" ht="12.95" customHeight="1" x14ac:dyDescent="0.2">
      <c r="E3901" s="1" t="s">
        <v>3958</v>
      </c>
      <c r="G3901" s="1" t="s">
        <v>4667</v>
      </c>
      <c r="H3901" s="11" t="s">
        <v>4668</v>
      </c>
      <c r="I3901" s="14">
        <f>SUMIF($G$10:$G3900,$G3901,I$10:I3901)</f>
        <v>0</v>
      </c>
      <c r="J3901" s="14">
        <f>SUMIF($G$10:$G3900,$G3901,J$10:J3901)</f>
        <v>6384</v>
      </c>
      <c r="K3901" s="15" t="s">
        <v>3964</v>
      </c>
      <c r="T3901" s="12" t="s">
        <v>3707</v>
      </c>
    </row>
    <row r="3902" spans="4:20" ht="12.95" customHeight="1" x14ac:dyDescent="0.2">
      <c r="E3902" s="1" t="s">
        <v>3958</v>
      </c>
      <c r="G3902" s="1" t="s">
        <v>4670</v>
      </c>
      <c r="H3902" s="11" t="s">
        <v>4671</v>
      </c>
      <c r="I3902" s="14">
        <f>SUMIF($G$10:$G3901,$G3902,I$10:I3902)</f>
        <v>0</v>
      </c>
      <c r="J3902" s="14">
        <f>SUMIF($G$10:$G3901,$G3902,J$10:J3902)</f>
        <v>0</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334544</v>
      </c>
      <c r="K3904" s="15" t="s">
        <v>3967</v>
      </c>
      <c r="T3904" s="12" t="s">
        <v>3710</v>
      </c>
    </row>
    <row r="3905" spans="5:20" ht="12.95" customHeight="1" x14ac:dyDescent="0.2">
      <c r="E3905" s="1" t="s">
        <v>3958</v>
      </c>
      <c r="G3905" s="1" t="s">
        <v>4679</v>
      </c>
      <c r="H3905" s="11" t="s">
        <v>4680</v>
      </c>
      <c r="I3905" s="14">
        <f>SUMIF($G$10:$G3904,$G3905,I$10:I3905)</f>
        <v>0</v>
      </c>
      <c r="J3905" s="14">
        <f>SUMIF($G$10:$G3904,$G3905,J$10:J3905)</f>
        <v>637</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20413681</v>
      </c>
      <c r="K3907" s="15" t="s">
        <v>3970</v>
      </c>
      <c r="T3907" s="12" t="s">
        <v>3713</v>
      </c>
    </row>
    <row r="3908" spans="5:20" ht="12.95" customHeight="1" x14ac:dyDescent="0.2">
      <c r="E3908" s="1" t="s">
        <v>3958</v>
      </c>
      <c r="G3908" s="1" t="s">
        <v>4688</v>
      </c>
      <c r="H3908" s="11" t="s">
        <v>4689</v>
      </c>
      <c r="I3908" s="14">
        <f>SUMIF($G$10:$G3907,$G3908,I$10:I3908)</f>
        <v>0</v>
      </c>
      <c r="J3908" s="14">
        <f>SUMIF($G$10:$G3907,$G3908,J$10:J3908)</f>
        <v>17926999</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1500983</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42985508</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42985508</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42985508</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3073333</v>
      </c>
      <c r="K3921" s="15" t="s">
        <v>3984</v>
      </c>
      <c r="T3921" s="12" t="s">
        <v>3727</v>
      </c>
    </row>
    <row r="3922" spans="5:20" ht="12.95" customHeight="1" x14ac:dyDescent="0.2">
      <c r="E3922" s="1" t="s">
        <v>3958</v>
      </c>
      <c r="G3922" s="1" t="s">
        <v>1550</v>
      </c>
      <c r="H3922" s="11" t="s">
        <v>1551</v>
      </c>
      <c r="I3922" s="14">
        <f>SUMIF($G$10:$G3921,$G3922,I$10:I3922)</f>
        <v>0</v>
      </c>
      <c r="J3922" s="14">
        <f>SUMIF($G$10:$G3921,$G3922,J$10:J3922)</f>
        <v>2336849</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284307</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49574</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201842</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1154</v>
      </c>
      <c r="K3933" s="15" t="s">
        <v>3996</v>
      </c>
      <c r="T3933" s="12" t="s">
        <v>3739</v>
      </c>
    </row>
    <row r="3934" spans="5:20" ht="12.95" customHeight="1" x14ac:dyDescent="0.2">
      <c r="E3934" s="1" t="s">
        <v>3958</v>
      </c>
      <c r="G3934" s="1" t="s">
        <v>1586</v>
      </c>
      <c r="H3934" s="11" t="s">
        <v>1587</v>
      </c>
      <c r="I3934" s="14">
        <f>SUMIF($G$10:$G3933,$G3934,I$10:I3934)</f>
        <v>0</v>
      </c>
      <c r="J3934" s="14">
        <f>SUMIF($G$10:$G3933,$G3934,J$10:J3934)</f>
        <v>10755504</v>
      </c>
      <c r="K3934" s="15" t="s">
        <v>3997</v>
      </c>
      <c r="T3934" s="12" t="s">
        <v>3740</v>
      </c>
    </row>
    <row r="3935" spans="5:20" ht="12.95" customHeight="1" x14ac:dyDescent="0.2">
      <c r="E3935" s="1" t="s">
        <v>3958</v>
      </c>
      <c r="G3935" s="1" t="s">
        <v>1589</v>
      </c>
      <c r="H3935" s="11" t="s">
        <v>1590</v>
      </c>
      <c r="I3935" s="14">
        <f>SUMIF($G$10:$G3934,$G3935,I$10:I3935)</f>
        <v>0</v>
      </c>
      <c r="J3935" s="14">
        <f>SUMIF($G$10:$G3934,$G3935,J$10:J3935)</f>
        <v>3259489</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19962052</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19962052</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23023456</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23023456</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23023456</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23023456</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Z31" zoomScale="75" zoomScaleNormal="100" workbookViewId="0">
      <selection activeCell="AQ58" sqref="AQ58"/>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M01 Jul</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0</v>
      </c>
      <c r="Z4" s="12">
        <f>SUMIF(Sheet1!$T$10:$T$3962,E4,Sheet1!$J$10:$J$3962)</f>
        <v>0</v>
      </c>
      <c r="AA4" s="26">
        <f>SUM(X4:Z4)</f>
        <v>0</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0</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0</v>
      </c>
      <c r="AN6" s="12">
        <f>SUMIF(Sheet1!$T$10:$T$3962,S6,Sheet1!$J$10:$J$3962)</f>
        <v>2283318</v>
      </c>
      <c r="AO6" s="12">
        <f>SUMIF(Sheet1!$T$10:$T$3962,T6,Sheet1!$J$10:$J$3962)</f>
        <v>517979</v>
      </c>
      <c r="AP6" s="12">
        <f>SUMIF(Sheet1!$T$10:$T$3962,U6,Sheet1!$J$10:$J$3962)</f>
        <v>0</v>
      </c>
      <c r="AQ6" s="26">
        <f t="shared" si="3"/>
        <v>2801297</v>
      </c>
      <c r="AR6" s="26">
        <f t="shared" si="4"/>
        <v>2801297</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983</v>
      </c>
      <c r="AC7" s="12">
        <f>SUMIF(Sheet1!$T$10:$T$3962,H7,Sheet1!$J$10:$J$3962)</f>
        <v>0</v>
      </c>
      <c r="AD7" s="12">
        <f>SUMIF(Sheet1!$T$10:$T$3962,I7,Sheet1!$J$10:$J$3962)</f>
        <v>0</v>
      </c>
      <c r="AE7" s="12">
        <f>SUMIF(Sheet1!$T$10:$T$3962,J7,Sheet1!$J$10:$J$3962)</f>
        <v>0</v>
      </c>
      <c r="AF7" s="12">
        <f>SUMIF(Sheet1!$T$10:$T$3962,K7,Sheet1!$J$10:$J$3962)</f>
        <v>0</v>
      </c>
      <c r="AG7" s="26">
        <f t="shared" si="1"/>
        <v>983</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983</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6384</v>
      </c>
      <c r="Z8" s="12">
        <f>SUMIF(Sheet1!$T$10:$T$3962,E8,Sheet1!$J$10:$J$3962)</f>
        <v>0</v>
      </c>
      <c r="AA8" s="26">
        <f t="shared" si="0"/>
        <v>6384</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6384</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0</v>
      </c>
      <c r="Z9" s="12">
        <f>SUMIF(Sheet1!$T$10:$T$3962,E9,Sheet1!$J$10:$J$3962)</f>
        <v>0</v>
      </c>
      <c r="AA9" s="26">
        <f t="shared" si="0"/>
        <v>0</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0</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334544</v>
      </c>
      <c r="AE11" s="12">
        <f>SUMIF(Sheet1!$T$10:$T$3962,J11,Sheet1!$J$10:$J$3962)</f>
        <v>0</v>
      </c>
      <c r="AF11" s="12">
        <f>SUMIF(Sheet1!$T$10:$T$3962,K11,Sheet1!$J$10:$J$3962)</f>
        <v>0</v>
      </c>
      <c r="AG11" s="26">
        <f t="shared" si="1"/>
        <v>334544</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334544</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637</v>
      </c>
      <c r="AF12" s="12">
        <f>SUMIF(Sheet1!$T$10:$T$3962,K12,Sheet1!$J$10:$J$3962)</f>
        <v>0</v>
      </c>
      <c r="AG12" s="26">
        <f t="shared" si="1"/>
        <v>637</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637</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1779445</v>
      </c>
      <c r="Y14" s="12">
        <f>SUMIF(Sheet1!$T$10:$T$3962,D14,Sheet1!$J$10:$J$3962)</f>
        <v>3070904</v>
      </c>
      <c r="Z14" s="12">
        <f>SUMIF(Sheet1!$T$10:$T$3962,E14,Sheet1!$J$10:$J$3962)</f>
        <v>2641931</v>
      </c>
      <c r="AA14" s="26">
        <f t="shared" si="0"/>
        <v>7492280</v>
      </c>
      <c r="AB14" s="12">
        <f>SUMIF(Sheet1!$T$10:$T$3962,G14,Sheet1!$J$10:$J$3962)</f>
        <v>1688657</v>
      </c>
      <c r="AC14" s="12">
        <f>SUMIF(Sheet1!$T$10:$T$3962,H14,Sheet1!$J$10:$J$3962)</f>
        <v>481176</v>
      </c>
      <c r="AD14" s="12">
        <f>SUMIF(Sheet1!$T$10:$T$3962,I14,Sheet1!$J$10:$J$3962)</f>
        <v>351579</v>
      </c>
      <c r="AE14" s="12">
        <f>SUMIF(Sheet1!$T$10:$T$3962,J14,Sheet1!$J$10:$J$3962)</f>
        <v>104406</v>
      </c>
      <c r="AF14" s="12">
        <f>SUMIF(Sheet1!$T$10:$T$3962,K14,Sheet1!$J$10:$J$3962)</f>
        <v>0</v>
      </c>
      <c r="AG14" s="26">
        <f t="shared" si="1"/>
        <v>2625818</v>
      </c>
      <c r="AH14" s="12">
        <f>SUMIF(Sheet1!$T$10:$T$3962,M14,Sheet1!$J$10:$J$3962)</f>
        <v>410816</v>
      </c>
      <c r="AI14" s="12">
        <f>SUMIF(Sheet1!$T$10:$T$3962,N14,Sheet1!$J$10:$J$3962)</f>
        <v>1180244</v>
      </c>
      <c r="AJ14" s="12">
        <f>SUMIF(Sheet1!$T$10:$T$3962,O14,Sheet1!$J$10:$J$3962)</f>
        <v>0</v>
      </c>
      <c r="AK14" s="26">
        <f t="shared" si="2"/>
        <v>1591060</v>
      </c>
      <c r="AL14" s="12">
        <f>SUMIF(Sheet1!$T$10:$T$3962,Q14,Sheet1!$J$10:$J$3962)</f>
        <v>4993564</v>
      </c>
      <c r="AM14" s="12">
        <f>SUMIF(Sheet1!$T$10:$T$3962,R14,Sheet1!$J$10:$J$3962)</f>
        <v>2464894</v>
      </c>
      <c r="AN14" s="12">
        <f>SUMIF(Sheet1!$T$10:$T$3962,S14,Sheet1!$J$10:$J$3962)</f>
        <v>0</v>
      </c>
      <c r="AO14" s="12">
        <f>SUMIF(Sheet1!$T$10:$T$3962,T14,Sheet1!$J$10:$J$3962)</f>
        <v>1246065</v>
      </c>
      <c r="AP14" s="12">
        <f>SUMIF(Sheet1!$T$10:$T$3962,U14,Sheet1!$J$10:$J$3962)</f>
        <v>0</v>
      </c>
      <c r="AQ14" s="26">
        <f t="shared" si="3"/>
        <v>8704523</v>
      </c>
      <c r="AR14" s="26">
        <f t="shared" si="4"/>
        <v>20413681</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442400</v>
      </c>
      <c r="AA15" s="26">
        <f t="shared" si="0"/>
        <v>442400</v>
      </c>
      <c r="AB15" s="12">
        <f>SUMIF(Sheet1!$T$10:$T$3962,G15,Sheet1!$J$10:$J$3962)</f>
        <v>0</v>
      </c>
      <c r="AC15" s="12">
        <f>SUMIF(Sheet1!$T$10:$T$3962,H15,Sheet1!$J$10:$J$3962)</f>
        <v>1710318</v>
      </c>
      <c r="AD15" s="12">
        <f>SUMIF(Sheet1!$T$10:$T$3962,I15,Sheet1!$J$10:$J$3962)</f>
        <v>0</v>
      </c>
      <c r="AE15" s="12">
        <f>SUMIF(Sheet1!$T$10:$T$3962,J15,Sheet1!$J$10:$J$3962)</f>
        <v>0</v>
      </c>
      <c r="AF15" s="12">
        <f>SUMIF(Sheet1!$T$10:$T$3962,K15,Sheet1!$J$10:$J$3962)</f>
        <v>0</v>
      </c>
      <c r="AG15" s="26">
        <f t="shared" si="1"/>
        <v>1710318</v>
      </c>
      <c r="AH15" s="12">
        <f>SUMIF(Sheet1!$T$10:$T$3962,M15,Sheet1!$J$10:$J$3962)</f>
        <v>0</v>
      </c>
      <c r="AI15" s="12">
        <f>SUMIF(Sheet1!$T$10:$T$3962,N15,Sheet1!$J$10:$J$3962)</f>
        <v>6002483</v>
      </c>
      <c r="AJ15" s="12">
        <f>SUMIF(Sheet1!$T$10:$T$3962,O15,Sheet1!$J$10:$J$3962)</f>
        <v>0</v>
      </c>
      <c r="AK15" s="26">
        <f t="shared" si="2"/>
        <v>6002483</v>
      </c>
      <c r="AL15" s="12">
        <f>SUMIF(Sheet1!$T$10:$T$3962,Q15,Sheet1!$J$10:$J$3962)</f>
        <v>692798</v>
      </c>
      <c r="AM15" s="12">
        <f>SUMIF(Sheet1!$T$10:$T$3962,R15,Sheet1!$J$10:$J$3962)</f>
        <v>9079000</v>
      </c>
      <c r="AN15" s="12">
        <f>SUMIF(Sheet1!$T$10:$T$3962,S15,Sheet1!$J$10:$J$3962)</f>
        <v>0</v>
      </c>
      <c r="AO15" s="12">
        <f>SUMIF(Sheet1!$T$10:$T$3962,T15,Sheet1!$J$10:$J$3962)</f>
        <v>0</v>
      </c>
      <c r="AP15" s="12">
        <f>SUMIF(Sheet1!$T$10:$T$3962,U15,Sheet1!$J$10:$J$3962)</f>
        <v>0</v>
      </c>
      <c r="AQ15" s="26">
        <f t="shared" si="3"/>
        <v>9771798</v>
      </c>
      <c r="AR15" s="26">
        <f t="shared" si="4"/>
        <v>17926999</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1485552</v>
      </c>
      <c r="Z16" s="12">
        <f>SUMIF(Sheet1!$T$10:$T$3962,E16,Sheet1!$J$10:$J$3962)</f>
        <v>0</v>
      </c>
      <c r="AA16" s="26">
        <f t="shared" si="0"/>
        <v>1485552</v>
      </c>
      <c r="AB16" s="12">
        <f>SUMIF(Sheet1!$T$10:$T$3962,G16,Sheet1!$J$10:$J$3962)</f>
        <v>15239</v>
      </c>
      <c r="AC16" s="12">
        <f>SUMIF(Sheet1!$T$10:$T$3962,H16,Sheet1!$J$10:$J$3962)</f>
        <v>0</v>
      </c>
      <c r="AD16" s="12">
        <f>SUMIF(Sheet1!$T$10:$T$3962,I16,Sheet1!$J$10:$J$3962)</f>
        <v>0</v>
      </c>
      <c r="AE16" s="12">
        <f>SUMIF(Sheet1!$T$10:$T$3962,J16,Sheet1!$J$10:$J$3962)</f>
        <v>0</v>
      </c>
      <c r="AF16" s="12">
        <f>SUMIF(Sheet1!$T$10:$T$3962,K16,Sheet1!$J$10:$J$3962)</f>
        <v>0</v>
      </c>
      <c r="AG16" s="26">
        <f t="shared" si="1"/>
        <v>15239</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192</v>
      </c>
      <c r="AO16" s="12">
        <f>SUMIF(Sheet1!$T$10:$T$3962,T16,Sheet1!$J$10:$J$3962)</f>
        <v>0</v>
      </c>
      <c r="AP16" s="12">
        <f>SUMIF(Sheet1!$T$10:$T$3962,U16,Sheet1!$J$10:$J$3962)</f>
        <v>0</v>
      </c>
      <c r="AQ16" s="26">
        <f t="shared" si="3"/>
        <v>192</v>
      </c>
      <c r="AR16" s="26">
        <f t="shared" si="4"/>
        <v>1500983</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1779445</v>
      </c>
      <c r="Y18" s="12">
        <f>SUMIF(Sheet1!$T$10:$T$3962,D18,Sheet1!$J$10:$J$3962)</f>
        <v>4562840</v>
      </c>
      <c r="Z18" s="12">
        <f>SUMIF(Sheet1!$T$10:$T$3962,E18,Sheet1!$J$10:$J$3962)</f>
        <v>3084331</v>
      </c>
      <c r="AA18" s="26">
        <f t="shared" si="0"/>
        <v>9426616</v>
      </c>
      <c r="AB18" s="12">
        <f>SUMIF(Sheet1!$T$10:$T$3962,G18,Sheet1!$J$10:$J$3962)</f>
        <v>1704879</v>
      </c>
      <c r="AC18" s="12">
        <f>SUMIF(Sheet1!$T$10:$T$3962,H18,Sheet1!$J$10:$J$3962)</f>
        <v>2191494</v>
      </c>
      <c r="AD18" s="12">
        <f>SUMIF(Sheet1!$T$10:$T$3962,I18,Sheet1!$J$10:$J$3962)</f>
        <v>686123</v>
      </c>
      <c r="AE18" s="12">
        <f>SUMIF(Sheet1!$T$10:$T$3962,J18,Sheet1!$J$10:$J$3962)</f>
        <v>105043</v>
      </c>
      <c r="AF18" s="12">
        <f>SUMIF(Sheet1!$T$10:$T$3962,K18,Sheet1!$J$10:$J$3962)</f>
        <v>0</v>
      </c>
      <c r="AG18" s="26">
        <f t="shared" si="1"/>
        <v>4687539</v>
      </c>
      <c r="AH18" s="12">
        <f>SUMIF(Sheet1!$T$10:$T$3962,M18,Sheet1!$J$10:$J$3962)</f>
        <v>410816</v>
      </c>
      <c r="AI18" s="12">
        <f>SUMIF(Sheet1!$T$10:$T$3962,N18,Sheet1!$J$10:$J$3962)</f>
        <v>7182727</v>
      </c>
      <c r="AJ18" s="12">
        <f>SUMIF(Sheet1!$T$10:$T$3962,O18,Sheet1!$J$10:$J$3962)</f>
        <v>0</v>
      </c>
      <c r="AK18" s="26">
        <f t="shared" si="2"/>
        <v>7593543</v>
      </c>
      <c r="AL18" s="12">
        <f>SUMIF(Sheet1!$T$10:$T$3962,Q18,Sheet1!$J$10:$J$3962)</f>
        <v>5686362</v>
      </c>
      <c r="AM18" s="12">
        <f>SUMIF(Sheet1!$T$10:$T$3962,R18,Sheet1!$J$10:$J$3962)</f>
        <v>11543894</v>
      </c>
      <c r="AN18" s="12">
        <f>SUMIF(Sheet1!$T$10:$T$3962,S18,Sheet1!$J$10:$J$3962)</f>
        <v>2283510</v>
      </c>
      <c r="AO18" s="12">
        <f>SUMIF(Sheet1!$T$10:$T$3962,T18,Sheet1!$J$10:$J$3962)</f>
        <v>1764044</v>
      </c>
      <c r="AP18" s="12">
        <f>SUMIF(Sheet1!$T$10:$T$3962,U18,Sheet1!$J$10:$J$3962)</f>
        <v>0</v>
      </c>
      <c r="AQ18" s="26">
        <f t="shared" si="3"/>
        <v>21277810</v>
      </c>
      <c r="AR18" s="26">
        <f t="shared" si="4"/>
        <v>42985508</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1779445</v>
      </c>
      <c r="Y20" s="12">
        <f>SUMIF(Sheet1!$T$10:$T$3962,D20,Sheet1!$J$10:$J$3962)</f>
        <v>4562840</v>
      </c>
      <c r="Z20" s="12">
        <f>SUMIF(Sheet1!$T$10:$T$3962,E20,Sheet1!$J$10:$J$3962)</f>
        <v>3084331</v>
      </c>
      <c r="AA20" s="26">
        <f t="shared" si="0"/>
        <v>9426616</v>
      </c>
      <c r="AB20" s="12">
        <f>SUMIF(Sheet1!$T$10:$T$3962,G20,Sheet1!$J$10:$J$3962)</f>
        <v>1704879</v>
      </c>
      <c r="AC20" s="12">
        <f>SUMIF(Sheet1!$T$10:$T$3962,H20,Sheet1!$J$10:$J$3962)</f>
        <v>2191494</v>
      </c>
      <c r="AD20" s="12">
        <f>SUMIF(Sheet1!$T$10:$T$3962,I20,Sheet1!$J$10:$J$3962)</f>
        <v>686123</v>
      </c>
      <c r="AE20" s="12">
        <f>SUMIF(Sheet1!$T$10:$T$3962,J20,Sheet1!$J$10:$J$3962)</f>
        <v>105043</v>
      </c>
      <c r="AF20" s="12">
        <f>SUMIF(Sheet1!$T$10:$T$3962,K20,Sheet1!$J$10:$J$3962)</f>
        <v>0</v>
      </c>
      <c r="AG20" s="26">
        <f t="shared" si="1"/>
        <v>4687539</v>
      </c>
      <c r="AH20" s="12">
        <f>SUMIF(Sheet1!$T$10:$T$3962,M20,Sheet1!$J$10:$J$3962)</f>
        <v>410816</v>
      </c>
      <c r="AI20" s="12">
        <f>SUMIF(Sheet1!$T$10:$T$3962,N20,Sheet1!$J$10:$J$3962)</f>
        <v>7182727</v>
      </c>
      <c r="AJ20" s="12">
        <f>SUMIF(Sheet1!$T$10:$T$3962,O20,Sheet1!$J$10:$J$3962)</f>
        <v>0</v>
      </c>
      <c r="AK20" s="26">
        <f t="shared" si="2"/>
        <v>7593543</v>
      </c>
      <c r="AL20" s="12">
        <f>SUMIF(Sheet1!$T$10:$T$3962,Q20,Sheet1!$J$10:$J$3962)</f>
        <v>5686362</v>
      </c>
      <c r="AM20" s="12">
        <f>SUMIF(Sheet1!$T$10:$T$3962,R20,Sheet1!$J$10:$J$3962)</f>
        <v>11543894</v>
      </c>
      <c r="AN20" s="12">
        <f>SUMIF(Sheet1!$T$10:$T$3962,S20,Sheet1!$J$10:$J$3962)</f>
        <v>2283510</v>
      </c>
      <c r="AO20" s="12">
        <f>SUMIF(Sheet1!$T$10:$T$3962,T20,Sheet1!$J$10:$J$3962)</f>
        <v>1764044</v>
      </c>
      <c r="AP20" s="12">
        <f>SUMIF(Sheet1!$T$10:$T$3962,U20,Sheet1!$J$10:$J$3962)</f>
        <v>0</v>
      </c>
      <c r="AQ20" s="26">
        <f t="shared" si="3"/>
        <v>21277810</v>
      </c>
      <c r="AR20" s="26">
        <f t="shared" si="4"/>
        <v>42985508</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1779445</v>
      </c>
      <c r="Y26" s="12">
        <f>SUMIF(Sheet1!$T$10:$T$3962,D26,Sheet1!$J$10:$J$3962)</f>
        <v>4562840</v>
      </c>
      <c r="Z26" s="12">
        <f>SUMIF(Sheet1!$T$10:$T$3962,E26,Sheet1!$J$10:$J$3962)</f>
        <v>3084331</v>
      </c>
      <c r="AA26" s="26">
        <f>SUM(X26:Z26)</f>
        <v>9426616</v>
      </c>
      <c r="AB26" s="12">
        <f>SUMIF(Sheet1!$T$10:$T$3962,G26,Sheet1!$J$10:$J$3962)</f>
        <v>1704879</v>
      </c>
      <c r="AC26" s="12">
        <f>SUMIF(Sheet1!$T$10:$T$3962,H26,Sheet1!$J$10:$J$3962)</f>
        <v>2191494</v>
      </c>
      <c r="AD26" s="12">
        <f>SUMIF(Sheet1!$T$10:$T$3962,I26,Sheet1!$J$10:$J$3962)</f>
        <v>686123</v>
      </c>
      <c r="AE26" s="12">
        <f>SUMIF(Sheet1!$T$10:$T$3962,J26,Sheet1!$J$10:$J$3962)</f>
        <v>105043</v>
      </c>
      <c r="AF26" s="12">
        <f>SUMIF(Sheet1!$T$10:$T$3962,K26,Sheet1!$J$10:$J$3962)</f>
        <v>0</v>
      </c>
      <c r="AG26" s="26">
        <f>SUM(AB26:AF26)</f>
        <v>4687539</v>
      </c>
      <c r="AH26" s="12">
        <f>SUMIF(Sheet1!$T$10:$T$3962,M26,Sheet1!$J$10:$J$3962)</f>
        <v>410816</v>
      </c>
      <c r="AI26" s="12">
        <f>SUMIF(Sheet1!$T$10:$T$3962,N26,Sheet1!$J$10:$J$3962)</f>
        <v>7182727</v>
      </c>
      <c r="AJ26" s="12">
        <f>SUMIF(Sheet1!$T$10:$T$3962,O26,Sheet1!$J$10:$J$3962)</f>
        <v>0</v>
      </c>
      <c r="AK26" s="26">
        <f>SUM(AH26:AJ26)</f>
        <v>7593543</v>
      </c>
      <c r="AL26" s="12">
        <f>SUMIF(Sheet1!$T$10:$T$3962,Q26,Sheet1!$J$10:$J$3962)</f>
        <v>5686362</v>
      </c>
      <c r="AM26" s="12">
        <f>SUMIF(Sheet1!$T$10:$T$3962,R26,Sheet1!$J$10:$J$3962)</f>
        <v>11543894</v>
      </c>
      <c r="AN26" s="12">
        <f>SUMIF(Sheet1!$T$10:$T$3962,S26,Sheet1!$J$10:$J$3962)</f>
        <v>2283510</v>
      </c>
      <c r="AO26" s="12">
        <f>SUMIF(Sheet1!$T$10:$T$3962,T26,Sheet1!$J$10:$J$3962)</f>
        <v>1764044</v>
      </c>
      <c r="AP26" s="12">
        <f>SUMIF(Sheet1!$T$10:$T$3962,U26,Sheet1!$J$10:$J$3962)</f>
        <v>0</v>
      </c>
      <c r="AQ26" s="26">
        <f>SUM(AL26:AP26)</f>
        <v>21277810</v>
      </c>
      <c r="AR26" s="26">
        <f>+AQ26+AK26+AG26+AA26</f>
        <v>42985508</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185696</v>
      </c>
      <c r="Y28" s="12">
        <f>SUMIF(Sheet1!$T$10:$T$3962,D28,Sheet1!$J$10:$J$3962)</f>
        <v>457046</v>
      </c>
      <c r="Z28" s="12">
        <f>SUMIF(Sheet1!$T$10:$T$3962,E28,Sheet1!$J$10:$J$3962)</f>
        <v>455237</v>
      </c>
      <c r="AA28" s="26">
        <f t="shared" ref="AA28:AA45" si="5">SUM(X28:Z28)</f>
        <v>1097979</v>
      </c>
      <c r="AB28" s="12">
        <f>SUMIF(Sheet1!$T$10:$T$3962,G28,Sheet1!$J$10:$J$3962)</f>
        <v>334030</v>
      </c>
      <c r="AC28" s="12">
        <f>SUMIF(Sheet1!$T$10:$T$3962,H28,Sheet1!$J$10:$J$3962)</f>
        <v>22992</v>
      </c>
      <c r="AD28" s="12">
        <f>SUMIF(Sheet1!$T$10:$T$3962,I28,Sheet1!$J$10:$J$3962)</f>
        <v>42834</v>
      </c>
      <c r="AE28" s="12">
        <f>SUMIF(Sheet1!$T$10:$T$3962,J28,Sheet1!$J$10:$J$3962)</f>
        <v>52931</v>
      </c>
      <c r="AF28" s="12">
        <f>SUMIF(Sheet1!$T$10:$T$3962,K28,Sheet1!$J$10:$J$3962)</f>
        <v>0</v>
      </c>
      <c r="AG28" s="26">
        <f t="shared" ref="AG28:AG45" si="6">SUM(AB28:AF28)</f>
        <v>452787</v>
      </c>
      <c r="AH28" s="12">
        <f>SUMIF(Sheet1!$T$10:$T$3962,M28,Sheet1!$J$10:$J$3962)</f>
        <v>188407</v>
      </c>
      <c r="AI28" s="12">
        <f>SUMIF(Sheet1!$T$10:$T$3962,N28,Sheet1!$J$10:$J$3962)</f>
        <v>164666</v>
      </c>
      <c r="AJ28" s="12">
        <f>SUMIF(Sheet1!$T$10:$T$3962,O28,Sheet1!$J$10:$J$3962)</f>
        <v>0</v>
      </c>
      <c r="AK28" s="26">
        <f t="shared" ref="AK28:AK45" si="7">SUM(AH28:AJ28)</f>
        <v>353073</v>
      </c>
      <c r="AL28" s="12">
        <f>SUMIF(Sheet1!$T$10:$T$3962,Q28,Sheet1!$J$10:$J$3962)</f>
        <v>22712</v>
      </c>
      <c r="AM28" s="12">
        <f>SUMIF(Sheet1!$T$10:$T$3962,R28,Sheet1!$J$10:$J$3962)</f>
        <v>580803</v>
      </c>
      <c r="AN28" s="12">
        <f>SUMIF(Sheet1!$T$10:$T$3962,S28,Sheet1!$J$10:$J$3962)</f>
        <v>316416</v>
      </c>
      <c r="AO28" s="12">
        <f>SUMIF(Sheet1!$T$10:$T$3962,T28,Sheet1!$J$10:$J$3962)</f>
        <v>249563</v>
      </c>
      <c r="AP28" s="12">
        <f>SUMIF(Sheet1!$T$10:$T$3962,U28,Sheet1!$J$10:$J$3962)</f>
        <v>0</v>
      </c>
      <c r="AQ28" s="26">
        <f t="shared" ref="AQ28:AQ45" si="8">SUM(AL28:AP28)</f>
        <v>1169494</v>
      </c>
      <c r="AR28" s="26">
        <f t="shared" ref="AR28:AR45" si="9">+AQ28+AK28+AG28+AA28</f>
        <v>3073333</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215560</v>
      </c>
      <c r="Y29" s="12">
        <f>SUMIF(Sheet1!$T$10:$T$3962,D29,Sheet1!$J$10:$J$3962)</f>
        <v>252279</v>
      </c>
      <c r="Z29" s="12">
        <f>SUMIF(Sheet1!$T$10:$T$3962,E29,Sheet1!$J$10:$J$3962)</f>
        <v>448725</v>
      </c>
      <c r="AA29" s="26">
        <f t="shared" si="5"/>
        <v>916564</v>
      </c>
      <c r="AB29" s="12">
        <f>SUMIF(Sheet1!$T$10:$T$3962,G29,Sheet1!$J$10:$J$3962)</f>
        <v>178418</v>
      </c>
      <c r="AC29" s="12">
        <f>SUMIF(Sheet1!$T$10:$T$3962,H29,Sheet1!$J$10:$J$3962)</f>
        <v>6534</v>
      </c>
      <c r="AD29" s="12">
        <f>SUMIF(Sheet1!$T$10:$T$3962,I29,Sheet1!$J$10:$J$3962)</f>
        <v>53289</v>
      </c>
      <c r="AE29" s="12">
        <f>SUMIF(Sheet1!$T$10:$T$3962,J29,Sheet1!$J$10:$J$3962)</f>
        <v>32644</v>
      </c>
      <c r="AF29" s="12">
        <f>SUMIF(Sheet1!$T$10:$T$3962,K29,Sheet1!$J$10:$J$3962)</f>
        <v>0</v>
      </c>
      <c r="AG29" s="26">
        <f t="shared" si="6"/>
        <v>270885</v>
      </c>
      <c r="AH29" s="12">
        <f>SUMIF(Sheet1!$T$10:$T$3962,M29,Sheet1!$J$10:$J$3962)</f>
        <v>129829</v>
      </c>
      <c r="AI29" s="12">
        <f>SUMIF(Sheet1!$T$10:$T$3962,N29,Sheet1!$J$10:$J$3962)</f>
        <v>117786</v>
      </c>
      <c r="AJ29" s="12">
        <f>SUMIF(Sheet1!$T$10:$T$3962,O29,Sheet1!$J$10:$J$3962)</f>
        <v>0</v>
      </c>
      <c r="AK29" s="26">
        <f t="shared" si="7"/>
        <v>247615</v>
      </c>
      <c r="AL29" s="12">
        <f>SUMIF(Sheet1!$T$10:$T$3962,Q29,Sheet1!$J$10:$J$3962)</f>
        <v>12464</v>
      </c>
      <c r="AM29" s="12">
        <f>SUMIF(Sheet1!$T$10:$T$3962,R29,Sheet1!$J$10:$J$3962)</f>
        <v>499006</v>
      </c>
      <c r="AN29" s="12">
        <f>SUMIF(Sheet1!$T$10:$T$3962,S29,Sheet1!$J$10:$J$3962)</f>
        <v>249076</v>
      </c>
      <c r="AO29" s="12">
        <f>SUMIF(Sheet1!$T$10:$T$3962,T29,Sheet1!$J$10:$J$3962)</f>
        <v>141239</v>
      </c>
      <c r="AP29" s="12">
        <f>SUMIF(Sheet1!$T$10:$T$3962,U29,Sheet1!$J$10:$J$3962)</f>
        <v>0</v>
      </c>
      <c r="AQ29" s="26">
        <f t="shared" si="8"/>
        <v>901785</v>
      </c>
      <c r="AR29" s="26">
        <f t="shared" si="9"/>
        <v>2336849</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284307</v>
      </c>
      <c r="Y32" s="12">
        <f>SUMIF(Sheet1!$T$10:$T$3962,D32,Sheet1!$J$10:$J$3962)</f>
        <v>0</v>
      </c>
      <c r="Z32" s="12">
        <f>SUMIF(Sheet1!$T$10:$T$3962,E32,Sheet1!$J$10:$J$3962)</f>
        <v>0</v>
      </c>
      <c r="AA32" s="26">
        <f t="shared" si="5"/>
        <v>284307</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284307</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23435</v>
      </c>
      <c r="AJ36" s="12">
        <f>SUMIF(Sheet1!$T$10:$T$3962,O36,Sheet1!$J$10:$J$3962)</f>
        <v>0</v>
      </c>
      <c r="AK36" s="26">
        <f t="shared" si="7"/>
        <v>23435</v>
      </c>
      <c r="AL36" s="12">
        <f>SUMIF(Sheet1!$T$10:$T$3962,Q36,Sheet1!$J$10:$J$3962)</f>
        <v>0</v>
      </c>
      <c r="AM36" s="12">
        <f>SUMIF(Sheet1!$T$10:$T$3962,R36,Sheet1!$J$10:$J$3962)</f>
        <v>0</v>
      </c>
      <c r="AN36" s="12">
        <f>SUMIF(Sheet1!$T$10:$T$3962,S36,Sheet1!$J$10:$J$3962)</f>
        <v>26139</v>
      </c>
      <c r="AO36" s="12">
        <f>SUMIF(Sheet1!$T$10:$T$3962,T36,Sheet1!$J$10:$J$3962)</f>
        <v>0</v>
      </c>
      <c r="AP36" s="12">
        <f>SUMIF(Sheet1!$T$10:$T$3962,U36,Sheet1!$J$10:$J$3962)</f>
        <v>0</v>
      </c>
      <c r="AQ36" s="26">
        <f t="shared" si="8"/>
        <v>26139</v>
      </c>
      <c r="AR36" s="26">
        <f t="shared" si="9"/>
        <v>49574</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201842</v>
      </c>
      <c r="AM38" s="12">
        <f>SUMIF(Sheet1!$T$10:$T$3962,R38,Sheet1!$J$10:$J$3962)</f>
        <v>0</v>
      </c>
      <c r="AN38" s="12">
        <f>SUMIF(Sheet1!$T$10:$T$3962,S38,Sheet1!$J$10:$J$3962)</f>
        <v>0</v>
      </c>
      <c r="AO38" s="12">
        <f>SUMIF(Sheet1!$T$10:$T$3962,T38,Sheet1!$J$10:$J$3962)</f>
        <v>0</v>
      </c>
      <c r="AP38" s="12">
        <f>SUMIF(Sheet1!$T$10:$T$3962,U38,Sheet1!$J$10:$J$3962)</f>
        <v>0</v>
      </c>
      <c r="AQ38" s="26">
        <f t="shared" si="8"/>
        <v>201842</v>
      </c>
      <c r="AR38" s="26">
        <f t="shared" si="9"/>
        <v>201842</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1154</v>
      </c>
      <c r="AA40" s="26">
        <f t="shared" si="5"/>
        <v>1154</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1154</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400293</v>
      </c>
      <c r="AD41" s="12">
        <f>SUMIF(Sheet1!$T$10:$T$3962,I41,Sheet1!$J$10:$J$3962)</f>
        <v>0</v>
      </c>
      <c r="AE41" s="12">
        <f>SUMIF(Sheet1!$T$10:$T$3962,J41,Sheet1!$J$10:$J$3962)</f>
        <v>0</v>
      </c>
      <c r="AF41" s="12">
        <f>SUMIF(Sheet1!$T$10:$T$3962,K41,Sheet1!$J$10:$J$3962)</f>
        <v>0</v>
      </c>
      <c r="AG41" s="26">
        <f t="shared" si="6"/>
        <v>400293</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10159597</v>
      </c>
      <c r="AN41" s="12">
        <f>SUMIF(Sheet1!$T$10:$T$3962,S41,Sheet1!$J$10:$J$3962)</f>
        <v>195614</v>
      </c>
      <c r="AO41" s="12">
        <f>SUMIF(Sheet1!$T$10:$T$3962,T41,Sheet1!$J$10:$J$3962)</f>
        <v>0</v>
      </c>
      <c r="AP41" s="12">
        <f>SUMIF(Sheet1!$T$10:$T$3962,U41,Sheet1!$J$10:$J$3962)</f>
        <v>0</v>
      </c>
      <c r="AQ41" s="26">
        <f t="shared" si="8"/>
        <v>10355211</v>
      </c>
      <c r="AR41" s="26">
        <f t="shared" si="9"/>
        <v>10755504</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52005</v>
      </c>
      <c r="Y42" s="12">
        <f>SUMIF(Sheet1!$T$10:$T$3962,D42,Sheet1!$J$10:$J$3962)</f>
        <v>1999836</v>
      </c>
      <c r="Z42" s="12">
        <f>SUMIF(Sheet1!$T$10:$T$3962,E42,Sheet1!$J$10:$J$3962)</f>
        <v>402714</v>
      </c>
      <c r="AA42" s="26">
        <f t="shared" si="5"/>
        <v>2454555</v>
      </c>
      <c r="AB42" s="12">
        <f>SUMIF(Sheet1!$T$10:$T$3962,G42,Sheet1!$J$10:$J$3962)</f>
        <v>33181</v>
      </c>
      <c r="AC42" s="12">
        <f>SUMIF(Sheet1!$T$10:$T$3962,H42,Sheet1!$J$10:$J$3962)</f>
        <v>0</v>
      </c>
      <c r="AD42" s="12">
        <f>SUMIF(Sheet1!$T$10:$T$3962,I42,Sheet1!$J$10:$J$3962)</f>
        <v>1770</v>
      </c>
      <c r="AE42" s="12">
        <f>SUMIF(Sheet1!$T$10:$T$3962,J42,Sheet1!$J$10:$J$3962)</f>
        <v>0</v>
      </c>
      <c r="AF42" s="12">
        <f>SUMIF(Sheet1!$T$10:$T$3962,K42,Sheet1!$J$10:$J$3962)</f>
        <v>0</v>
      </c>
      <c r="AG42" s="26">
        <f t="shared" si="6"/>
        <v>34951</v>
      </c>
      <c r="AH42" s="12">
        <f>SUMIF(Sheet1!$T$10:$T$3962,M42,Sheet1!$J$10:$J$3962)</f>
        <v>10373</v>
      </c>
      <c r="AI42" s="12">
        <f>SUMIF(Sheet1!$T$10:$T$3962,N42,Sheet1!$J$10:$J$3962)</f>
        <v>191812</v>
      </c>
      <c r="AJ42" s="12">
        <f>SUMIF(Sheet1!$T$10:$T$3962,O42,Sheet1!$J$10:$J$3962)</f>
        <v>0</v>
      </c>
      <c r="AK42" s="26">
        <f t="shared" si="7"/>
        <v>202185</v>
      </c>
      <c r="AL42" s="12">
        <f>SUMIF(Sheet1!$T$10:$T$3962,Q42,Sheet1!$J$10:$J$3962)</f>
        <v>5509</v>
      </c>
      <c r="AM42" s="12">
        <f>SUMIF(Sheet1!$T$10:$T$3962,R42,Sheet1!$J$10:$J$3962)</f>
        <v>562289</v>
      </c>
      <c r="AN42" s="12">
        <f>SUMIF(Sheet1!$T$10:$T$3962,S42,Sheet1!$J$10:$J$3962)</f>
        <v>0</v>
      </c>
      <c r="AO42" s="12">
        <f>SUMIF(Sheet1!$T$10:$T$3962,T42,Sheet1!$J$10:$J$3962)</f>
        <v>0</v>
      </c>
      <c r="AP42" s="12">
        <f>SUMIF(Sheet1!$T$10:$T$3962,U42,Sheet1!$J$10:$J$3962)</f>
        <v>0</v>
      </c>
      <c r="AQ42" s="26">
        <f t="shared" si="8"/>
        <v>567798</v>
      </c>
      <c r="AR42" s="26">
        <f t="shared" si="9"/>
        <v>3259489</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737568</v>
      </c>
      <c r="Y45" s="12">
        <f>SUMIF(Sheet1!$T$10:$T$3962,D45,Sheet1!$J$10:$J$3962)</f>
        <v>2709161</v>
      </c>
      <c r="Z45" s="12">
        <f>SUMIF(Sheet1!$T$10:$T$3962,E45,Sheet1!$J$10:$J$3962)</f>
        <v>1307830</v>
      </c>
      <c r="AA45" s="26">
        <f t="shared" si="5"/>
        <v>4754559</v>
      </c>
      <c r="AB45" s="12">
        <f>SUMIF(Sheet1!$T$10:$T$3962,G45,Sheet1!$J$10:$J$3962)</f>
        <v>545629</v>
      </c>
      <c r="AC45" s="12">
        <f>SUMIF(Sheet1!$T$10:$T$3962,H45,Sheet1!$J$10:$J$3962)</f>
        <v>429819</v>
      </c>
      <c r="AD45" s="12">
        <f>SUMIF(Sheet1!$T$10:$T$3962,I45,Sheet1!$J$10:$J$3962)</f>
        <v>97893</v>
      </c>
      <c r="AE45" s="12">
        <f>SUMIF(Sheet1!$T$10:$T$3962,J45,Sheet1!$J$10:$J$3962)</f>
        <v>85575</v>
      </c>
      <c r="AF45" s="12">
        <f>SUMIF(Sheet1!$T$10:$T$3962,K45,Sheet1!$J$10:$J$3962)</f>
        <v>0</v>
      </c>
      <c r="AG45" s="26">
        <f t="shared" si="6"/>
        <v>1158916</v>
      </c>
      <c r="AH45" s="12">
        <f>SUMIF(Sheet1!$T$10:$T$3962,M45,Sheet1!$J$10:$J$3962)</f>
        <v>328609</v>
      </c>
      <c r="AI45" s="12">
        <f>SUMIF(Sheet1!$T$10:$T$3962,N45,Sheet1!$J$10:$J$3962)</f>
        <v>497699</v>
      </c>
      <c r="AJ45" s="12">
        <f>SUMIF(Sheet1!$T$10:$T$3962,O45,Sheet1!$J$10:$J$3962)</f>
        <v>0</v>
      </c>
      <c r="AK45" s="26">
        <f t="shared" si="7"/>
        <v>826308</v>
      </c>
      <c r="AL45" s="12">
        <f>SUMIF(Sheet1!$T$10:$T$3962,Q45,Sheet1!$J$10:$J$3962)</f>
        <v>242527</v>
      </c>
      <c r="AM45" s="12">
        <f>SUMIF(Sheet1!$T$10:$T$3962,R45,Sheet1!$J$10:$J$3962)</f>
        <v>11801695</v>
      </c>
      <c r="AN45" s="12">
        <f>SUMIF(Sheet1!$T$10:$T$3962,S45,Sheet1!$J$10:$J$3962)</f>
        <v>787245</v>
      </c>
      <c r="AO45" s="12">
        <f>SUMIF(Sheet1!$T$10:$T$3962,T45,Sheet1!$J$10:$J$3962)</f>
        <v>390802</v>
      </c>
      <c r="AP45" s="12">
        <f>SUMIF(Sheet1!$T$10:$T$3962,U45,Sheet1!$J$10:$J$3962)</f>
        <v>0</v>
      </c>
      <c r="AQ45" s="26">
        <f t="shared" si="8"/>
        <v>13222269</v>
      </c>
      <c r="AR45" s="26">
        <f t="shared" si="9"/>
        <v>19962052</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737568</v>
      </c>
      <c r="Y51" s="12">
        <f>SUMIF(Sheet1!$T$10:$T$3962,D51,Sheet1!$J$10:$J$3962)</f>
        <v>2709161</v>
      </c>
      <c r="Z51" s="12">
        <f>SUMIF(Sheet1!$T$10:$T$3962,E51,Sheet1!$J$10:$J$3962)</f>
        <v>1307830</v>
      </c>
      <c r="AA51" s="26">
        <f>SUM(X51:Z51)</f>
        <v>4754559</v>
      </c>
      <c r="AB51" s="12">
        <f>SUMIF(Sheet1!$T$10:$T$3962,G51,Sheet1!$J$10:$J$3962)</f>
        <v>545629</v>
      </c>
      <c r="AC51" s="12">
        <f>SUMIF(Sheet1!$T$10:$T$3962,H51,Sheet1!$J$10:$J$3962)</f>
        <v>429819</v>
      </c>
      <c r="AD51" s="12">
        <f>SUMIF(Sheet1!$T$10:$T$3962,I51,Sheet1!$J$10:$J$3962)</f>
        <v>97893</v>
      </c>
      <c r="AE51" s="12">
        <f>SUMIF(Sheet1!$T$10:$T$3962,J51,Sheet1!$J$10:$J$3962)</f>
        <v>85575</v>
      </c>
      <c r="AF51" s="12">
        <f>SUMIF(Sheet1!$T$10:$T$3962,K51,Sheet1!$J$10:$J$3962)</f>
        <v>0</v>
      </c>
      <c r="AG51" s="26">
        <f>SUM(AB51:AF51)</f>
        <v>1158916</v>
      </c>
      <c r="AH51" s="12">
        <f>SUMIF(Sheet1!$T$10:$T$3962,M51,Sheet1!$J$10:$J$3962)</f>
        <v>328609</v>
      </c>
      <c r="AI51" s="12">
        <f>SUMIF(Sheet1!$T$10:$T$3962,N51,Sheet1!$J$10:$J$3962)</f>
        <v>497699</v>
      </c>
      <c r="AJ51" s="12">
        <f>SUMIF(Sheet1!$T$10:$T$3962,O51,Sheet1!$J$10:$J$3962)</f>
        <v>0</v>
      </c>
      <c r="AK51" s="26">
        <f>SUM(AH51:AJ51)</f>
        <v>826308</v>
      </c>
      <c r="AL51" s="12">
        <f>SUMIF(Sheet1!$T$10:$T$3962,Q51,Sheet1!$J$10:$J$3962)</f>
        <v>242527</v>
      </c>
      <c r="AM51" s="12">
        <f>SUMIF(Sheet1!$T$10:$T$3962,R51,Sheet1!$J$10:$J$3962)</f>
        <v>11801695</v>
      </c>
      <c r="AN51" s="12">
        <f>SUMIF(Sheet1!$T$10:$T$3962,S51,Sheet1!$J$10:$J$3962)</f>
        <v>787245</v>
      </c>
      <c r="AO51" s="12">
        <f>SUMIF(Sheet1!$T$10:$T$3962,T51,Sheet1!$J$10:$J$3962)</f>
        <v>390802</v>
      </c>
      <c r="AP51" s="12">
        <f>SUMIF(Sheet1!$T$10:$T$3962,U51,Sheet1!$J$10:$J$3962)</f>
        <v>0</v>
      </c>
      <c r="AQ51" s="26">
        <f>SUM(AL51:AP51)</f>
        <v>13222269</v>
      </c>
      <c r="AR51" s="26">
        <f>+AQ51+AK51+AG51+AA51</f>
        <v>19962052</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1041877</v>
      </c>
      <c r="Y53" s="12">
        <f>SUMIF(Sheet1!$T$10:$T$3962,D53,Sheet1!$J$10:$J$3962)</f>
        <v>1853679</v>
      </c>
      <c r="Z53" s="12">
        <f>SUMIF(Sheet1!$T$10:$T$3962,E53,Sheet1!$J$10:$J$3962)</f>
        <v>1776501</v>
      </c>
      <c r="AA53" s="26">
        <f t="shared" ref="AA53:AA58" si="10">SUM(X53:Z53)</f>
        <v>4672057</v>
      </c>
      <c r="AB53" s="12">
        <f>SUMIF(Sheet1!$T$10:$T$3962,G53,Sheet1!$J$10:$J$3962)</f>
        <v>1159250</v>
      </c>
      <c r="AC53" s="12">
        <f>SUMIF(Sheet1!$T$10:$T$3962,H53,Sheet1!$J$10:$J$3962)</f>
        <v>1761675</v>
      </c>
      <c r="AD53" s="12">
        <f>SUMIF(Sheet1!$T$10:$T$3962,I53,Sheet1!$J$10:$J$3962)</f>
        <v>588230</v>
      </c>
      <c r="AE53" s="12">
        <f>SUMIF(Sheet1!$T$10:$T$3962,J53,Sheet1!$J$10:$J$3962)</f>
        <v>19468</v>
      </c>
      <c r="AF53" s="12">
        <f>SUMIF(Sheet1!$T$10:$T$3962,K53,Sheet1!$J$10:$J$3962)</f>
        <v>0</v>
      </c>
      <c r="AG53" s="26">
        <f t="shared" ref="AG53:AG58" si="11">SUM(AB53:AF53)</f>
        <v>3528623</v>
      </c>
      <c r="AH53" s="12">
        <f>SUMIF(Sheet1!$T$10:$T$3962,M53,Sheet1!$J$10:$J$3962)</f>
        <v>82207</v>
      </c>
      <c r="AI53" s="12">
        <f>SUMIF(Sheet1!$T$10:$T$3962,N53,Sheet1!$J$10:$J$3962)</f>
        <v>6685028</v>
      </c>
      <c r="AJ53" s="12">
        <f>SUMIF(Sheet1!$T$10:$T$3962,O53,Sheet1!$J$10:$J$3962)</f>
        <v>0</v>
      </c>
      <c r="AK53" s="26">
        <f t="shared" ref="AK53:AK58" si="12">SUM(AH53:AJ53)</f>
        <v>6767235</v>
      </c>
      <c r="AL53" s="12">
        <f>SUMIF(Sheet1!$T$10:$T$3962,Q53,Sheet1!$J$10:$J$3962)</f>
        <v>5443835</v>
      </c>
      <c r="AM53" s="12">
        <f>SUMIF(Sheet1!$T$10:$T$3962,R53,Sheet1!$J$10:$J$3962)</f>
        <v>-257801</v>
      </c>
      <c r="AN53" s="12">
        <f>SUMIF(Sheet1!$T$10:$T$3962,S53,Sheet1!$J$10:$J$3962)</f>
        <v>1496265</v>
      </c>
      <c r="AO53" s="12">
        <f>SUMIF(Sheet1!$T$10:$T$3962,T53,Sheet1!$J$10:$J$3962)</f>
        <v>1373242</v>
      </c>
      <c r="AP53" s="12">
        <f>SUMIF(Sheet1!$T$10:$T$3962,U53,Sheet1!$J$10:$J$3962)</f>
        <v>0</v>
      </c>
      <c r="AQ53" s="26">
        <f t="shared" ref="AQ53:AQ58" si="13">SUM(AL53:AP53)</f>
        <v>8055541</v>
      </c>
      <c r="AR53" s="26">
        <f t="shared" ref="AR53:AR58" si="14">+AQ53+AK53+AG53+AA53</f>
        <v>23023456</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1041877</v>
      </c>
      <c r="Y55" s="12">
        <f>SUMIF(Sheet1!$T$10:$T$3962,D55,Sheet1!$J$10:$J$3962)</f>
        <v>1853679</v>
      </c>
      <c r="Z55" s="12">
        <f>SUMIF(Sheet1!$T$10:$T$3962,E55,Sheet1!$J$10:$J$3962)</f>
        <v>1776501</v>
      </c>
      <c r="AA55" s="26">
        <f t="shared" si="10"/>
        <v>4672057</v>
      </c>
      <c r="AB55" s="12">
        <f>SUMIF(Sheet1!$T$10:$T$3962,G55,Sheet1!$J$10:$J$3962)</f>
        <v>1159250</v>
      </c>
      <c r="AC55" s="12">
        <f>SUMIF(Sheet1!$T$10:$T$3962,H55,Sheet1!$J$10:$J$3962)</f>
        <v>1761675</v>
      </c>
      <c r="AD55" s="12">
        <f>SUMIF(Sheet1!$T$10:$T$3962,I55,Sheet1!$J$10:$J$3962)</f>
        <v>588230</v>
      </c>
      <c r="AE55" s="12">
        <f>SUMIF(Sheet1!$T$10:$T$3962,J55,Sheet1!$J$10:$J$3962)</f>
        <v>19468</v>
      </c>
      <c r="AF55" s="12">
        <f>SUMIF(Sheet1!$T$10:$T$3962,K55,Sheet1!$J$10:$J$3962)</f>
        <v>0</v>
      </c>
      <c r="AG55" s="26">
        <f t="shared" si="11"/>
        <v>3528623</v>
      </c>
      <c r="AH55" s="12">
        <f>SUMIF(Sheet1!$T$10:$T$3962,M55,Sheet1!$J$10:$J$3962)</f>
        <v>82207</v>
      </c>
      <c r="AI55" s="12">
        <f>SUMIF(Sheet1!$T$10:$T$3962,N55,Sheet1!$J$10:$J$3962)</f>
        <v>6685028</v>
      </c>
      <c r="AJ55" s="12">
        <f>SUMIF(Sheet1!$T$10:$T$3962,O55,Sheet1!$J$10:$J$3962)</f>
        <v>0</v>
      </c>
      <c r="AK55" s="26">
        <f t="shared" si="12"/>
        <v>6767235</v>
      </c>
      <c r="AL55" s="12">
        <f>SUMIF(Sheet1!$T$10:$T$3962,Q55,Sheet1!$J$10:$J$3962)</f>
        <v>5443835</v>
      </c>
      <c r="AM55" s="12">
        <f>SUMIF(Sheet1!$T$10:$T$3962,R55,Sheet1!$J$10:$J$3962)</f>
        <v>-257801</v>
      </c>
      <c r="AN55" s="12">
        <f>SUMIF(Sheet1!$T$10:$T$3962,S55,Sheet1!$J$10:$J$3962)</f>
        <v>1496265</v>
      </c>
      <c r="AO55" s="12">
        <f>SUMIF(Sheet1!$T$10:$T$3962,T55,Sheet1!$J$10:$J$3962)</f>
        <v>1373242</v>
      </c>
      <c r="AP55" s="12">
        <f>SUMIF(Sheet1!$T$10:$T$3962,U55,Sheet1!$J$10:$J$3962)</f>
        <v>0</v>
      </c>
      <c r="AQ55" s="26">
        <f t="shared" si="13"/>
        <v>8055541</v>
      </c>
      <c r="AR55" s="26">
        <f t="shared" si="14"/>
        <v>23023456</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1041877</v>
      </c>
      <c r="Y58" s="12">
        <f>SUMIF(Sheet1!$T$10:$T$3962,D58,Sheet1!$J$10:$J$3962)</f>
        <v>1853679</v>
      </c>
      <c r="Z58" s="12">
        <f>SUMIF(Sheet1!$T$10:$T$3962,E58,Sheet1!$J$10:$J$3962)</f>
        <v>1776501</v>
      </c>
      <c r="AA58" s="26">
        <f t="shared" si="10"/>
        <v>4672057</v>
      </c>
      <c r="AB58" s="12">
        <f>SUMIF(Sheet1!$T$10:$T$3962,G58,Sheet1!$J$10:$J$3962)</f>
        <v>1159250</v>
      </c>
      <c r="AC58" s="12">
        <f>SUMIF(Sheet1!$T$10:$T$3962,H58,Sheet1!$J$10:$J$3962)</f>
        <v>1761675</v>
      </c>
      <c r="AD58" s="12">
        <f>SUMIF(Sheet1!$T$10:$T$3962,I58,Sheet1!$J$10:$J$3962)</f>
        <v>588230</v>
      </c>
      <c r="AE58" s="12">
        <f>SUMIF(Sheet1!$T$10:$T$3962,J58,Sheet1!$J$10:$J$3962)</f>
        <v>19468</v>
      </c>
      <c r="AF58" s="12">
        <f>SUMIF(Sheet1!$T$10:$T$3962,K58,Sheet1!$J$10:$J$3962)</f>
        <v>0</v>
      </c>
      <c r="AG58" s="26">
        <f t="shared" si="11"/>
        <v>3528623</v>
      </c>
      <c r="AH58" s="12">
        <f>SUMIF(Sheet1!$T$10:$T$3962,M58,Sheet1!$J$10:$J$3962)</f>
        <v>82207</v>
      </c>
      <c r="AI58" s="12">
        <f>SUMIF(Sheet1!$T$10:$T$3962,N58,Sheet1!$J$10:$J$3962)</f>
        <v>6685028</v>
      </c>
      <c r="AJ58" s="12">
        <f>SUMIF(Sheet1!$T$10:$T$3962,O58,Sheet1!$J$10:$J$3962)</f>
        <v>0</v>
      </c>
      <c r="AK58" s="26">
        <f t="shared" si="12"/>
        <v>6767235</v>
      </c>
      <c r="AL58" s="12">
        <f>SUMIF(Sheet1!$T$10:$T$3962,Q58,Sheet1!$J$10:$J$3962)</f>
        <v>5443835</v>
      </c>
      <c r="AM58" s="12">
        <f>SUMIF(Sheet1!$T$10:$T$3962,R58,Sheet1!$J$10:$J$3962)</f>
        <v>-257801</v>
      </c>
      <c r="AN58" s="12">
        <f>SUMIF(Sheet1!$T$10:$T$3962,S58,Sheet1!$J$10:$J$3962)</f>
        <v>1496265</v>
      </c>
      <c r="AO58" s="12">
        <f>SUMIF(Sheet1!$T$10:$T$3962,T58,Sheet1!$J$10:$J$3962)</f>
        <v>1373242</v>
      </c>
      <c r="AP58" s="12">
        <f>SUMIF(Sheet1!$T$10:$T$3962,U58,Sheet1!$J$10:$J$3962)</f>
        <v>0</v>
      </c>
      <c r="AQ58" s="26">
        <f t="shared" si="13"/>
        <v>8055541</v>
      </c>
      <c r="AR58" s="26">
        <f t="shared" si="14"/>
        <v>23023456</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1041877</v>
      </c>
      <c r="Y69" s="12">
        <f>SUMIF(Sheet1!$T$10:$T$3962,D69,Sheet1!$J$10:$J$3962)</f>
        <v>1853679</v>
      </c>
      <c r="Z69" s="12">
        <f>SUMIF(Sheet1!$T$10:$T$3962,E69,Sheet1!$J$10:$J$3962)</f>
        <v>1776501</v>
      </c>
      <c r="AA69" s="26">
        <f t="shared" si="15"/>
        <v>4672057</v>
      </c>
      <c r="AB69" s="12">
        <f>SUMIF(Sheet1!$T$10:$T$3962,G69,Sheet1!$J$10:$J$3962)</f>
        <v>1159250</v>
      </c>
      <c r="AC69" s="12">
        <f>SUMIF(Sheet1!$T$10:$T$3962,H69,Sheet1!$J$10:$J$3962)</f>
        <v>1761675</v>
      </c>
      <c r="AD69" s="12">
        <f>SUMIF(Sheet1!$T$10:$T$3962,I69,Sheet1!$J$10:$J$3962)</f>
        <v>588230</v>
      </c>
      <c r="AE69" s="12">
        <f>SUMIF(Sheet1!$T$10:$T$3962,J69,Sheet1!$J$10:$J$3962)</f>
        <v>19468</v>
      </c>
      <c r="AF69" s="12">
        <f>SUMIF(Sheet1!$T$10:$T$3962,K69,Sheet1!$J$10:$J$3962)</f>
        <v>0</v>
      </c>
      <c r="AG69" s="26">
        <f t="shared" si="16"/>
        <v>3528623</v>
      </c>
      <c r="AH69" s="12">
        <f>SUMIF(Sheet1!$T$10:$T$3962,M69,Sheet1!$J$10:$J$3962)</f>
        <v>82207</v>
      </c>
      <c r="AI69" s="12">
        <f>SUMIF(Sheet1!$T$10:$T$3962,N69,Sheet1!$J$10:$J$3962)</f>
        <v>6685028</v>
      </c>
      <c r="AJ69" s="12">
        <f>SUMIF(Sheet1!$T$10:$T$3962,O69,Sheet1!$J$10:$J$3962)</f>
        <v>0</v>
      </c>
      <c r="AK69" s="26">
        <f t="shared" si="17"/>
        <v>6767235</v>
      </c>
      <c r="AL69" s="12">
        <f>SUMIF(Sheet1!$T$10:$T$3962,Q69,Sheet1!$J$10:$J$3962)</f>
        <v>5443835</v>
      </c>
      <c r="AM69" s="12">
        <f>SUMIF(Sheet1!$T$10:$T$3962,R69,Sheet1!$J$10:$J$3962)</f>
        <v>-257801</v>
      </c>
      <c r="AN69" s="12">
        <f>SUMIF(Sheet1!$T$10:$T$3962,S69,Sheet1!$J$10:$J$3962)</f>
        <v>1496265</v>
      </c>
      <c r="AO69" s="12">
        <f>SUMIF(Sheet1!$T$10:$T$3962,T69,Sheet1!$J$10:$J$3962)</f>
        <v>1373242</v>
      </c>
      <c r="AP69" s="12">
        <f>SUMIF(Sheet1!$T$10:$T$3962,U69,Sheet1!$J$10:$J$3962)</f>
        <v>0</v>
      </c>
      <c r="AQ69" s="26">
        <f t="shared" si="18"/>
        <v>8055541</v>
      </c>
      <c r="AR69" s="26">
        <f t="shared" si="19"/>
        <v>23023456</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purl.org/dc/dcmitype/"/>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2016-08-19T13:25:55Z</dcterms:modified>
</cp:coreProperties>
</file>